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cion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'Prestaciones'!$A$1:$M$47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5" customWidth="1" min="5" max="5"/>
    <col width="12" customWidth="1" min="6" max="6"/>
    <col width="14" customWidth="1" min="7" max="7"/>
    <col width="14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6" customHeight="1">
      <c r="A1" s="1" t="inlineStr">
        <is>
          <t>Liquidación de prestaciones sociales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3">
      <c r="A3" s="2" t="inlineStr">
        <is>
          <t>Días del año</t>
        </is>
      </c>
      <c r="B3" s="4" t="n">
        <v>360</v>
      </c>
      <c r="C3" s="2" t="inlineStr">
        <is>
          <t>Tasa de interés de cesantías</t>
        </is>
      </c>
      <c r="D3" s="4" t="n">
        <v>0</v>
      </c>
      <c r="E3" s="2" t="inlineStr">
        <is>
          <t>Días de vacaciones por año</t>
        </is>
      </c>
      <c r="F3" s="4" t="n">
        <v>15</v>
      </c>
    </row>
    <row r="5">
      <c r="A5" s="5" t="inlineStr">
        <is>
          <t>Liquidación de prestaciones sociales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 ht="32" customHeight="1">
      <c r="A6" s="7" t="inlineStr">
        <is>
          <t>Empleado</t>
        </is>
      </c>
      <c r="B6" s="7" t="inlineStr">
        <is>
          <t>Fecha de ingreso</t>
        </is>
      </c>
      <c r="C6" s="7" t="inlineStr">
        <is>
          <t>Fecha de corte</t>
        </is>
      </c>
      <c r="D6" s="7" t="inlineStr">
        <is>
          <t>Días laborados</t>
        </is>
      </c>
      <c r="E6" s="7" t="inlineStr">
        <is>
          <t>Salario base</t>
        </is>
      </c>
      <c r="F6" s="7" t="inlineStr">
        <is>
          <t>Auxilio</t>
        </is>
      </c>
      <c r="G6" s="7" t="inlineStr">
        <is>
          <t>Base total</t>
        </is>
      </c>
      <c r="H6" s="7" t="inlineStr">
        <is>
          <t>Cesantías</t>
        </is>
      </c>
      <c r="I6" s="7" t="inlineStr">
        <is>
          <t>Intereses de cesantías</t>
        </is>
      </c>
      <c r="J6" s="7" t="inlineStr">
        <is>
          <t>Prima</t>
        </is>
      </c>
      <c r="K6" s="7" t="inlineStr">
        <is>
          <t>Días de vacaciones pendientes</t>
        </is>
      </c>
      <c r="L6" s="7" t="inlineStr">
        <is>
          <t>Vacaciones</t>
        </is>
      </c>
      <c r="M6" s="7" t="inlineStr">
        <is>
          <t>Total prestaciones</t>
        </is>
      </c>
    </row>
    <row r="7">
      <c r="A7" s="8" t="inlineStr">
        <is>
          <t>Ana María Ruiz</t>
        </is>
      </c>
      <c r="B7" s="9" t="inlineStr">
        <is>
          <t>2025-07-01</t>
        </is>
      </c>
      <c r="C7" s="9" t="inlineStr">
        <is>
          <t>2025-12-31</t>
        </is>
      </c>
      <c r="D7" s="10" t="n">
        <v>180</v>
      </c>
      <c r="E7" s="10" t="n">
        <v>2000000</v>
      </c>
      <c r="F7" s="10" t="n">
        <v>100000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1">
        <f>IF($H7="","",$H7+$I7+$J7+$L7)</f>
        <v/>
      </c>
    </row>
    <row r="8">
      <c r="A8" s="8" t="inlineStr">
        <is>
          <t>Carlos Peña</t>
        </is>
      </c>
      <c r="B8" s="9" t="inlineStr">
        <is>
          <t>2025-01-01</t>
        </is>
      </c>
      <c r="C8" s="9" t="inlineStr">
        <is>
          <t>2025-12-31</t>
        </is>
      </c>
      <c r="D8" s="10" t="n">
        <v>360</v>
      </c>
      <c r="E8" s="10" t="n">
        <v>1500000</v>
      </c>
      <c r="F8" s="10" t="n">
        <v>100000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15</v>
      </c>
      <c r="L8" s="11">
        <f>IF($G8="","",ROUND($G8/30*$K8,2))</f>
        <v/>
      </c>
      <c r="M8" s="11">
        <f>IF($H8="","",$H8+$I8+$J8+$L8)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1">
        <f>IF($H9="","",$H9+$I9+$J9+$L9)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1">
        <f>IF($H10="","",$H10+$I10+$J10+$L10)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1">
        <f>IF($H11="","",$H11+$I11+$J11+$L11)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1">
        <f>IF($H12="","",$H12+$I12+$J12+$L12)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1">
        <f>IF($H13="","",$H13+$I13+$J13+$L13)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1">
        <f>IF($H14="","",$H14+$I14+$J14+$L14)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1">
        <f>IF($H15="","",$H15+$I15+$J15+$L15)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1">
        <f>IF($H16="","",$H16+$I16+$J16+$L16)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1">
        <f>IF($H17="","",$H17+$I17+$J17+$L17)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1">
        <f>IF($H18="","",$H18+$I18+$J18+$L18)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1">
        <f>IF($H19="","",$H19+$I19+$J19+$L19)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1">
        <f>IF($H20="","",$H20+$I20+$J20+$L20)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1">
        <f>IF($H21="","",$H21+$I21+$J21+$L21)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1">
        <f>IF($H22="","",$H22+$I22+$J22+$L22)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1">
        <f>IF($H23="","",$H23+$I23+$J23+$L23)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1">
        <f>IF($H24="","",$H24+$I24+$J24+$L24)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1">
        <f>IF($H25="","",$H25+$I25+$J25+$L25)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1">
        <f>IF($H26="","",$H26+$I26+$J26+$L26)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1">
        <f>IF($H27="","",$H27+$I27+$J27+$L27)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1">
        <f>IF($H28="","",$H28+$I28+$J28+$L28)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1">
        <f>IF($H29="","",$H29+$I29+$J29+$L29)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1">
        <f>IF($H30="","",$H30+$I30+$J30+$L30)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1">
        <f>IF($H31="","",$H31+$I31+$J31+$L31)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1">
        <f>IF($H32="","",$H32+$I32+$J32+$L32)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1">
        <f>IF($H33="","",$H33+$I33+$J33+$L33)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1">
        <f>IF($H34="","",$H34+$I34+$J34+$L34)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1">
        <f>IF($H35="","",$H35+$I35+$J35+$L35)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1">
        <f>IF($H36="","",$H36+$I36+$J36+$L36)</f>
        <v/>
      </c>
    </row>
    <row r="37">
      <c r="A37" s="8" t="n"/>
      <c r="B37" s="9" t="n"/>
      <c r="C37" s="9" t="n"/>
      <c r="D37" s="10" t="n"/>
      <c r="E37" s="10" t="n"/>
      <c r="F37" s="10" t="n"/>
      <c r="G37" s="11">
        <f>IF($E37="","",$E37+$F37)</f>
        <v/>
      </c>
      <c r="H37" s="11">
        <f>IF($G37="","",ROUND($G37*$D37/$B$3,2))</f>
        <v/>
      </c>
      <c r="I37" s="11">
        <f>IF($H37="","",ROUND($H37*$D$3*$D37/$B$3,2))</f>
        <v/>
      </c>
      <c r="J37" s="11">
        <f>IF($G37="","",ROUND($G37*$D37/$B$3,2))</f>
        <v/>
      </c>
      <c r="K37" s="10" t="n"/>
      <c r="L37" s="11">
        <f>IF($G37="","",ROUND($G37/30*$K37,2))</f>
        <v/>
      </c>
      <c r="M37" s="11">
        <f>IF($H37="","",$H37+$I37+$J37+$L37)</f>
        <v/>
      </c>
    </row>
    <row r="38">
      <c r="A38" s="8" t="n"/>
      <c r="B38" s="9" t="n"/>
      <c r="C38" s="9" t="n"/>
      <c r="D38" s="10" t="n"/>
      <c r="E38" s="10" t="n"/>
      <c r="F38" s="10" t="n"/>
      <c r="G38" s="11">
        <f>IF($E38="","",$E38+$F38)</f>
        <v/>
      </c>
      <c r="H38" s="11">
        <f>IF($G38="","",ROUND($G38*$D38/$B$3,2))</f>
        <v/>
      </c>
      <c r="I38" s="11">
        <f>IF($H38="","",ROUND($H38*$D$3*$D38/$B$3,2))</f>
        <v/>
      </c>
      <c r="J38" s="11">
        <f>IF($G38="","",ROUND($G38*$D38/$B$3,2))</f>
        <v/>
      </c>
      <c r="K38" s="10" t="n"/>
      <c r="L38" s="11">
        <f>IF($G38="","",ROUND($G38/30*$K38,2))</f>
        <v/>
      </c>
      <c r="M38" s="11">
        <f>IF($H38="","",$H38+$I38+$J38+$L38)</f>
        <v/>
      </c>
    </row>
    <row r="39">
      <c r="A39" s="8" t="n"/>
      <c r="B39" s="9" t="n"/>
      <c r="C39" s="9" t="n"/>
      <c r="D39" s="10" t="n"/>
      <c r="E39" s="10" t="n"/>
      <c r="F39" s="10" t="n"/>
      <c r="G39" s="11">
        <f>IF($E39="","",$E39+$F39)</f>
        <v/>
      </c>
      <c r="H39" s="11">
        <f>IF($G39="","",ROUND($G39*$D39/$B$3,2))</f>
        <v/>
      </c>
      <c r="I39" s="11">
        <f>IF($H39="","",ROUND($H39*$D$3*$D39/$B$3,2))</f>
        <v/>
      </c>
      <c r="J39" s="11">
        <f>IF($G39="","",ROUND($G39*$D39/$B$3,2))</f>
        <v/>
      </c>
      <c r="K39" s="10" t="n"/>
      <c r="L39" s="11">
        <f>IF($G39="","",ROUND($G39/30*$K39,2))</f>
        <v/>
      </c>
      <c r="M39" s="11">
        <f>IF($H39="","",$H39+$I39+$J39+$L39)</f>
        <v/>
      </c>
    </row>
    <row r="40">
      <c r="A40" s="8" t="n"/>
      <c r="B40" s="9" t="n"/>
      <c r="C40" s="9" t="n"/>
      <c r="D40" s="10" t="n"/>
      <c r="E40" s="10" t="n"/>
      <c r="F40" s="10" t="n"/>
      <c r="G40" s="11">
        <f>IF($E40="","",$E40+$F40)</f>
        <v/>
      </c>
      <c r="H40" s="11">
        <f>IF($G40="","",ROUND($G40*$D40/$B$3,2))</f>
        <v/>
      </c>
      <c r="I40" s="11">
        <f>IF($H40="","",ROUND($H40*$D$3*$D40/$B$3,2))</f>
        <v/>
      </c>
      <c r="J40" s="11">
        <f>IF($G40="","",ROUND($G40*$D40/$B$3,2))</f>
        <v/>
      </c>
      <c r="K40" s="10" t="n"/>
      <c r="L40" s="11">
        <f>IF($G40="","",ROUND($G40/30*$K40,2))</f>
        <v/>
      </c>
      <c r="M40" s="11">
        <f>IF($H40="","",$H40+$I40+$J40+$L40)</f>
        <v/>
      </c>
    </row>
    <row r="41">
      <c r="A41" s="8" t="n"/>
      <c r="B41" s="9" t="n"/>
      <c r="C41" s="9" t="n"/>
      <c r="D41" s="10" t="n"/>
      <c r="E41" s="10" t="n"/>
      <c r="F41" s="10" t="n"/>
      <c r="G41" s="11">
        <f>IF($E41="","",$E41+$F41)</f>
        <v/>
      </c>
      <c r="H41" s="11">
        <f>IF($G41="","",ROUND($G41*$D41/$B$3,2))</f>
        <v/>
      </c>
      <c r="I41" s="11">
        <f>IF($H41="","",ROUND($H41*$D$3*$D41/$B$3,2))</f>
        <v/>
      </c>
      <c r="J41" s="11">
        <f>IF($G41="","",ROUND($G41*$D41/$B$3,2))</f>
        <v/>
      </c>
      <c r="K41" s="10" t="n"/>
      <c r="L41" s="11">
        <f>IF($G41="","",ROUND($G41/30*$K41,2))</f>
        <v/>
      </c>
      <c r="M41" s="11">
        <f>IF($H41="","",$H41+$I41+$J41+$L41)</f>
        <v/>
      </c>
    </row>
    <row r="42">
      <c r="A42" s="8" t="n"/>
      <c r="B42" s="9" t="n"/>
      <c r="C42" s="9" t="n"/>
      <c r="D42" s="10" t="n"/>
      <c r="E42" s="10" t="n"/>
      <c r="F42" s="10" t="n"/>
      <c r="G42" s="11">
        <f>IF($E42="","",$E42+$F42)</f>
        <v/>
      </c>
      <c r="H42" s="11">
        <f>IF($G42="","",ROUND($G42*$D42/$B$3,2))</f>
        <v/>
      </c>
      <c r="I42" s="11">
        <f>IF($H42="","",ROUND($H42*$D$3*$D42/$B$3,2))</f>
        <v/>
      </c>
      <c r="J42" s="11">
        <f>IF($G42="","",ROUND($G42*$D42/$B$3,2))</f>
        <v/>
      </c>
      <c r="K42" s="10" t="n"/>
      <c r="L42" s="11">
        <f>IF($G42="","",ROUND($G42/30*$K42,2))</f>
        <v/>
      </c>
      <c r="M42" s="11">
        <f>IF($H42="","",$H42+$I42+$J42+$L42)</f>
        <v/>
      </c>
    </row>
    <row r="43">
      <c r="A43" s="8" t="n"/>
      <c r="B43" s="9" t="n"/>
      <c r="C43" s="9" t="n"/>
      <c r="D43" s="10" t="n"/>
      <c r="E43" s="10" t="n"/>
      <c r="F43" s="10" t="n"/>
      <c r="G43" s="11">
        <f>IF($E43="","",$E43+$F43)</f>
        <v/>
      </c>
      <c r="H43" s="11">
        <f>IF($G43="","",ROUND($G43*$D43/$B$3,2))</f>
        <v/>
      </c>
      <c r="I43" s="11">
        <f>IF($H43="","",ROUND($H43*$D$3*$D43/$B$3,2))</f>
        <v/>
      </c>
      <c r="J43" s="11">
        <f>IF($G43="","",ROUND($G43*$D43/$B$3,2))</f>
        <v/>
      </c>
      <c r="K43" s="10" t="n"/>
      <c r="L43" s="11">
        <f>IF($G43="","",ROUND($G43/30*$K43,2))</f>
        <v/>
      </c>
      <c r="M43" s="11">
        <f>IF($H43="","",$H43+$I43+$J43+$L43)</f>
        <v/>
      </c>
    </row>
    <row r="44">
      <c r="A44" s="8" t="n"/>
      <c r="B44" s="9" t="n"/>
      <c r="C44" s="9" t="n"/>
      <c r="D44" s="10" t="n"/>
      <c r="E44" s="10" t="n"/>
      <c r="F44" s="10" t="n"/>
      <c r="G44" s="11">
        <f>IF($E44="","",$E44+$F44)</f>
        <v/>
      </c>
      <c r="H44" s="11">
        <f>IF($G44="","",ROUND($G44*$D44/$B$3,2))</f>
        <v/>
      </c>
      <c r="I44" s="11">
        <f>IF($H44="","",ROUND($H44*$D$3*$D44/$B$3,2))</f>
        <v/>
      </c>
      <c r="J44" s="11">
        <f>IF($G44="","",ROUND($G44*$D44/$B$3,2))</f>
        <v/>
      </c>
      <c r="K44" s="10" t="n"/>
      <c r="L44" s="11">
        <f>IF($G44="","",ROUND($G44/30*$K44,2))</f>
        <v/>
      </c>
      <c r="M44" s="11">
        <f>IF($H44="","",$H44+$I44+$J44+$L44)</f>
        <v/>
      </c>
    </row>
    <row r="45">
      <c r="A45" s="8" t="n"/>
      <c r="B45" s="9" t="n"/>
      <c r="C45" s="9" t="n"/>
      <c r="D45" s="10" t="n"/>
      <c r="E45" s="10" t="n"/>
      <c r="F45" s="10" t="n"/>
      <c r="G45" s="11">
        <f>IF($E45="","",$E45+$F45)</f>
        <v/>
      </c>
      <c r="H45" s="11">
        <f>IF($G45="","",ROUND($G45*$D45/$B$3,2))</f>
        <v/>
      </c>
      <c r="I45" s="11">
        <f>IF($H45="","",ROUND($H45*$D$3*$D45/$B$3,2))</f>
        <v/>
      </c>
      <c r="J45" s="11">
        <f>IF($G45="","",ROUND($G45*$D45/$B$3,2))</f>
        <v/>
      </c>
      <c r="K45" s="10" t="n"/>
      <c r="L45" s="11">
        <f>IF($G45="","",ROUND($G45/30*$K45,2))</f>
        <v/>
      </c>
      <c r="M45" s="11">
        <f>IF($H45="","",$H45+$I45+$J45+$L45)</f>
        <v/>
      </c>
    </row>
    <row r="46">
      <c r="A46" s="8" t="n"/>
      <c r="B46" s="9" t="n"/>
      <c r="C46" s="9" t="n"/>
      <c r="D46" s="10" t="n"/>
      <c r="E46" s="10" t="n"/>
      <c r="F46" s="10" t="n"/>
      <c r="G46" s="11">
        <f>IF($E46="","",$E46+$F46)</f>
        <v/>
      </c>
      <c r="H46" s="11">
        <f>IF($G46="","",ROUND($G46*$D46/$B$3,2))</f>
        <v/>
      </c>
      <c r="I46" s="11">
        <f>IF($H46="","",ROUND($H46*$D$3*$D46/$B$3,2))</f>
        <v/>
      </c>
      <c r="J46" s="11">
        <f>IF($G46="","",ROUND($G46*$D46/$B$3,2))</f>
        <v/>
      </c>
      <c r="K46" s="10" t="n"/>
      <c r="L46" s="11">
        <f>IF($G46="","",ROUND($G46/30*$K46,2))</f>
        <v/>
      </c>
      <c r="M46" s="11">
        <f>IF($H46="","",$H46+$I46+$J46+$L46)</f>
        <v/>
      </c>
    </row>
    <row r="47">
      <c r="A47" s="12" t="inlineStr">
        <is>
          <t>Totales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13">
        <f>SUM(H7:H46)</f>
        <v/>
      </c>
      <c r="I47" s="13">
        <f>SUM(I7:I46)</f>
        <v/>
      </c>
      <c r="J47" s="13">
        <f>SUM(J7:J46)</f>
        <v/>
      </c>
      <c r="K47" s="13">
        <f>SUM(K7:K46)</f>
        <v/>
      </c>
      <c r="L47" s="13">
        <f>SUM(L7:L46)</f>
        <v/>
      </c>
      <c r="M47" s="13">
        <f>SUM(M7:M46)</f>
        <v/>
      </c>
    </row>
  </sheetData>
  <mergeCells count="3">
    <mergeCell ref="A47:C47"/>
    <mergeCell ref="A1:M1"/>
    <mergeCell ref="A5:M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Instrucciones</t>
        </is>
      </c>
    </row>
    <row r="3">
      <c r="A3" s="15" t="inlineStr">
        <is>
          <t>Qué liquida</t>
        </is>
      </c>
    </row>
    <row r="4">
      <c r="A4" s="16" t="inlineStr">
        <is>
          <t>Las prestaciones acumuladas de cada empleado en un periodo: cesantías,</t>
        </is>
      </c>
    </row>
    <row r="5">
      <c r="A5" s="16" t="inlineStr">
        <is>
          <t>intereses, prima y vacaciones pendientes. Una fila por empleado.</t>
        </is>
      </c>
    </row>
    <row r="7">
      <c r="A7" s="15" t="inlineStr">
        <is>
          <t>Parámetros</t>
        </is>
      </c>
    </row>
    <row r="8">
      <c r="A8" s="16" t="inlineStr">
        <is>
          <t>Los tres parámetros de la cabecera son editables y valen para toda la hoja:</t>
        </is>
      </c>
    </row>
    <row r="9">
      <c r="A9" s="16" t="inlineStr">
        <is>
          <t>días del año (360), tasa de interés de cesantías (déjela en cero si no la va a liquidar)</t>
        </is>
      </c>
    </row>
    <row r="10">
      <c r="A10" s="16" t="inlineStr">
        <is>
          <t>y días de vacaciones por año. La plantilla no impone tarifas: use los de la norma vigente.</t>
        </is>
      </c>
    </row>
    <row r="12">
      <c r="A12" s="15" t="inlineStr">
        <is>
          <t>Cómo se calcula</t>
        </is>
      </c>
    </row>
    <row r="13">
      <c r="A13" s="16" t="inlineStr">
        <is>
          <t>Base total = salario + auxilio.</t>
        </is>
      </c>
    </row>
    <row r="14">
      <c r="A14" s="16" t="inlineStr">
        <is>
          <t>Cesantías = base × días laborados ÷ días del año.</t>
        </is>
      </c>
    </row>
    <row r="15">
      <c r="A15" s="16" t="inlineStr">
        <is>
          <t>Intereses = cesantías × tasa × días laborados ÷ días del año.</t>
        </is>
      </c>
    </row>
    <row r="16">
      <c r="A16" s="16" t="inlineStr">
        <is>
          <t>Prima = base × días laborados ÷ días del año.</t>
        </is>
      </c>
    </row>
    <row r="17">
      <c r="A17" s="16" t="inlineStr">
        <is>
          <t>Vacaciones = base ÷ 30 × días pendientes.</t>
        </is>
      </c>
    </row>
    <row r="18">
      <c r="A18" s="16" t="inlineStr">
        <is>
          <t>Total = cesantías + intereses + prima + vacaciones.</t>
        </is>
      </c>
    </row>
    <row r="20">
      <c r="A20" s="15" t="inlineStr">
        <is>
          <t>Ejemplo</t>
        </is>
      </c>
    </row>
    <row r="21">
      <c r="A21" s="16" t="inlineStr">
        <is>
          <t>Ana: 180 días, base 2.100.000 → cesantías 1.050.000, prima 1.050.000,</t>
        </is>
      </c>
    </row>
    <row r="22">
      <c r="A22" s="16" t="inlineStr">
        <is>
          <t>7,5 días de vacaciones (525.000) = 2.625.000.</t>
        </is>
      </c>
    </row>
    <row r="23">
      <c r="A23" s="16" t="inlineStr">
        <is>
          <t>Carlos: 360 días, base 1.600.000 → cesantías 1.600.000, prima 1.600.000,</t>
        </is>
      </c>
    </row>
    <row r="24">
      <c r="A24" s="16" t="inlineStr">
        <is>
          <t>15 días de vacaciones (800.000) = 4.000.000.</t>
        </is>
      </c>
    </row>
    <row r="25">
      <c r="A25" s="16" t="inlineStr">
        <is>
          <t>Total de la hoja: 6.625.000.</t>
        </is>
      </c>
    </row>
    <row r="27">
      <c r="A27" s="15" t="inlineStr">
        <is>
          <t>Errores que hay que evitar</t>
        </is>
      </c>
    </row>
    <row r="28">
      <c r="A28" s="16" t="inlineStr">
        <is>
          <t>· Cambiar los días del año a 365 en un periodo parcial: el</t>
        </is>
      </c>
    </row>
    <row r="29">
      <c r="A29" s="16" t="inlineStr">
        <is>
          <t xml:space="preserve">  cálculo deja de cuadrar con la nómina.</t>
        </is>
      </c>
    </row>
    <row r="30">
      <c r="A30" s="16" t="inlineStr">
        <is>
          <t>· Poner una tasa de interés distinta por empleado: el parámetro es único para la hoja.</t>
        </is>
      </c>
    </row>
    <row r="31">
      <c r="A31" s="16" t="inlineStr">
        <is>
          <t>· Olvidar las vacaciones tomadas: páselas a la columna de días pendientes ya descontadas.</t>
        </is>
      </c>
    </row>
    <row r="33">
      <c r="A33" s="15" t="inlineStr">
        <is>
          <t>Aviso</t>
        </is>
      </c>
    </row>
    <row r="34">
      <c r="A34" s="16" t="inlineStr">
        <is>
          <t>Herramienta de control interno. No es un documento fiscal ni contable oficial: los valores y porcentajes son editables y la plantilla no calcula impuestos.</t>
        </is>
      </c>
    </row>
    <row r="35">
      <c r="A35" s="16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