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C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'ABC'!$A$1:$H$44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9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10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7" fillId="5" borderId="1" applyAlignment="1" pivotButton="0" quotePrefix="0" xfId="0">
      <alignment horizontal="right" vertical="center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44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6" customWidth="1" min="3" max="3"/>
    <col width="15" customWidth="1" min="4" max="4"/>
    <col width="16" customWidth="1" min="5" max="5"/>
    <col width="13" customWidth="1" min="6" max="6"/>
    <col width="13" customWidth="1" min="7" max="7"/>
    <col width="9" customWidth="1" min="8" max="8"/>
  </cols>
  <sheetData>
    <row r="1" ht="26" customHeight="1">
      <c r="A1" s="1" t="inlineStr">
        <is>
          <t>Análisis ABC de productos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Periodo</t>
        </is>
      </c>
      <c r="D2" s="3" t="inlineStr">
        <is>
          <t>Marzo 2026</t>
        </is>
      </c>
      <c r="E2" s="2" t="inlineStr">
        <is>
          <t>Corte clase A</t>
        </is>
      </c>
      <c r="F2" s="4" t="n">
        <v>0.8</v>
      </c>
      <c r="G2" s="2" t="inlineStr">
        <is>
          <t>Corte clase B acumulado</t>
        </is>
      </c>
      <c r="H2" s="4" t="n">
        <v>0.95</v>
      </c>
    </row>
    <row r="4">
      <c r="A4" s="5" t="inlineStr">
        <is>
          <t>Análisis ABC de productos</t>
        </is>
      </c>
      <c r="B4" s="6" t="n"/>
      <c r="C4" s="6" t="n"/>
      <c r="D4" s="6" t="n"/>
      <c r="E4" s="6" t="n"/>
      <c r="F4" s="6" t="n"/>
      <c r="G4" s="6" t="n"/>
      <c r="H4" s="6" t="n"/>
    </row>
    <row r="5" ht="32" customHeight="1">
      <c r="A5" s="7" t="inlineStr">
        <is>
          <t>Producto</t>
        </is>
      </c>
      <c r="B5" s="7" t="inlineStr">
        <is>
          <t>Código</t>
        </is>
      </c>
      <c r="C5" s="7" t="inlineStr">
        <is>
          <t>Unidades vendidas</t>
        </is>
      </c>
      <c r="D5" s="7" t="inlineStr">
        <is>
          <t>Precio unitario</t>
        </is>
      </c>
      <c r="E5" s="7" t="inlineStr">
        <is>
          <t>Ingreso</t>
        </is>
      </c>
      <c r="F5" s="7" t="inlineStr">
        <is>
          <t>% del ingreso</t>
        </is>
      </c>
      <c r="G5" s="7" t="inlineStr">
        <is>
          <t>% acumulado</t>
        </is>
      </c>
      <c r="H5" s="7" t="inlineStr">
        <is>
          <t>Clase</t>
        </is>
      </c>
    </row>
    <row r="6">
      <c r="A6" s="8" t="inlineStr">
        <is>
          <t>Resma de papel carta</t>
        </is>
      </c>
      <c r="B6" s="8" t="inlineStr">
        <is>
          <t>P-101</t>
        </is>
      </c>
      <c r="C6" s="9" t="n">
        <v>400</v>
      </c>
      <c r="D6" s="9" t="n">
        <v>12000</v>
      </c>
      <c r="E6" s="10">
        <f>IF($C6="","",ROUND($C6*$D6,2))</f>
        <v/>
      </c>
      <c r="F6" s="11">
        <f>IF($E6="","",$E6/$E$36)</f>
        <v/>
      </c>
      <c r="G6" s="11">
        <f>IF($F6="","",SUM($F$6:$F6))</f>
        <v/>
      </c>
      <c r="H6" s="12">
        <f>IF($G6="","",IF($G6&lt;=$F$2,"A",IF($G6&lt;=$H$2,"B","C")))</f>
        <v/>
      </c>
    </row>
    <row r="7">
      <c r="A7" s="8" t="inlineStr">
        <is>
          <t>Tóner negro</t>
        </is>
      </c>
      <c r="B7" s="8" t="inlineStr">
        <is>
          <t>P-102</t>
        </is>
      </c>
      <c r="C7" s="9" t="n">
        <v>80</v>
      </c>
      <c r="D7" s="9" t="n">
        <v>40000</v>
      </c>
      <c r="E7" s="10">
        <f>IF($C7="","",ROUND($C7*$D7,2))</f>
        <v/>
      </c>
      <c r="F7" s="11">
        <f>IF($E7="","",$E7/$E$36)</f>
        <v/>
      </c>
      <c r="G7" s="11">
        <f>IF($F7="","",SUM($F$6:$F7))</f>
        <v/>
      </c>
      <c r="H7" s="12">
        <f>IF($G7="","",IF($G7&lt;=$F$2,"A",IF($G7&lt;=$H$2,"B","C")))</f>
        <v/>
      </c>
    </row>
    <row r="8">
      <c r="A8" s="8" t="inlineStr">
        <is>
          <t>Caja de archivo</t>
        </is>
      </c>
      <c r="B8" s="8" t="inlineStr">
        <is>
          <t>P-103</t>
        </is>
      </c>
      <c r="C8" s="9" t="n">
        <v>300</v>
      </c>
      <c r="D8" s="9" t="n">
        <v>8000</v>
      </c>
      <c r="E8" s="10">
        <f>IF($C8="","",ROUND($C8*$D8,2))</f>
        <v/>
      </c>
      <c r="F8" s="11">
        <f>IF($E8="","",$E8/$E$36)</f>
        <v/>
      </c>
      <c r="G8" s="11">
        <f>IF($F8="","",SUM($F$6:$F8))</f>
        <v/>
      </c>
      <c r="H8" s="12">
        <f>IF($G8="","",IF($G8&lt;=$F$2,"A",IF($G8&lt;=$H$2,"B","C")))</f>
        <v/>
      </c>
    </row>
    <row r="9">
      <c r="A9" s="8" t="inlineStr">
        <is>
          <t>Bolígrafo azul</t>
        </is>
      </c>
      <c r="B9" s="8" t="inlineStr">
        <is>
          <t>P-104</t>
        </is>
      </c>
      <c r="C9" s="9" t="n">
        <v>800</v>
      </c>
      <c r="D9" s="9" t="n">
        <v>2000</v>
      </c>
      <c r="E9" s="10">
        <f>IF($C9="","",ROUND($C9*$D9,2))</f>
        <v/>
      </c>
      <c r="F9" s="11">
        <f>IF($E9="","",$E9/$E$36)</f>
        <v/>
      </c>
      <c r="G9" s="11">
        <f>IF($F9="","",SUM($F$6:$F9))</f>
        <v/>
      </c>
      <c r="H9" s="12">
        <f>IF($G9="","",IF($G9&lt;=$F$2,"A",IF($G9&lt;=$H$2,"B","C")))</f>
        <v/>
      </c>
    </row>
    <row r="10">
      <c r="A10" s="8" t="inlineStr">
        <is>
          <t>Grapadora metálica</t>
        </is>
      </c>
      <c r="B10" s="8" t="inlineStr">
        <is>
          <t>P-105</t>
        </is>
      </c>
      <c r="C10" s="9" t="n">
        <v>150</v>
      </c>
      <c r="D10" s="9" t="n">
        <v>8000</v>
      </c>
      <c r="E10" s="10">
        <f>IF($C10="","",ROUND($C10*$D10,2))</f>
        <v/>
      </c>
      <c r="F10" s="11">
        <f>IF($E10="","",$E10/$E$36)</f>
        <v/>
      </c>
      <c r="G10" s="11">
        <f>IF($F10="","",SUM($F$6:$F10))</f>
        <v/>
      </c>
      <c r="H10" s="12">
        <f>IF($G10="","",IF($G10&lt;=$F$2,"A",IF($G10&lt;=$H$2,"B","C")))</f>
        <v/>
      </c>
    </row>
    <row r="11">
      <c r="A11" s="8" t="inlineStr">
        <is>
          <t>Carpeta argollada</t>
        </is>
      </c>
      <c r="B11" s="8" t="inlineStr">
        <is>
          <t>P-106</t>
        </is>
      </c>
      <c r="C11" s="9" t="n">
        <v>200</v>
      </c>
      <c r="D11" s="9" t="n">
        <v>4000</v>
      </c>
      <c r="E11" s="10">
        <f>IF($C11="","",ROUND($C11*$D11,2))</f>
        <v/>
      </c>
      <c r="F11" s="11">
        <f>IF($E11="","",$E11/$E$36)</f>
        <v/>
      </c>
      <c r="G11" s="11">
        <f>IF($F11="","",SUM($F$6:$F11))</f>
        <v/>
      </c>
      <c r="H11" s="12">
        <f>IF($G11="","",IF($G11&lt;=$F$2,"A",IF($G11&lt;=$H$2,"B","C")))</f>
        <v/>
      </c>
    </row>
    <row r="12">
      <c r="A12" s="8" t="inlineStr">
        <is>
          <t>Marcador borrable</t>
        </is>
      </c>
      <c r="B12" s="8" t="inlineStr">
        <is>
          <t>P-107</t>
        </is>
      </c>
      <c r="C12" s="9" t="n">
        <v>400</v>
      </c>
      <c r="D12" s="9" t="n">
        <v>1000</v>
      </c>
      <c r="E12" s="10">
        <f>IF($C12="","",ROUND($C12*$D12,2))</f>
        <v/>
      </c>
      <c r="F12" s="11">
        <f>IF($E12="","",$E12/$E$36)</f>
        <v/>
      </c>
      <c r="G12" s="11">
        <f>IF($F12="","",SUM($F$6:$F12))</f>
        <v/>
      </c>
      <c r="H12" s="12">
        <f>IF($G12="","",IF($G12&lt;=$F$2,"A",IF($G12&lt;=$H$2,"B","C")))</f>
        <v/>
      </c>
    </row>
    <row r="13">
      <c r="A13" s="8" t="inlineStr">
        <is>
          <t>Notas adhesivas</t>
        </is>
      </c>
      <c r="B13" s="8" t="inlineStr">
        <is>
          <t>P-108</t>
        </is>
      </c>
      <c r="C13" s="9" t="n">
        <v>400</v>
      </c>
      <c r="D13" s="9" t="n">
        <v>500</v>
      </c>
      <c r="E13" s="10">
        <f>IF($C13="","",ROUND($C13*$D13,2))</f>
        <v/>
      </c>
      <c r="F13" s="11">
        <f>IF($E13="","",$E13/$E$36)</f>
        <v/>
      </c>
      <c r="G13" s="11">
        <f>IF($F13="","",SUM($F$6:$F13))</f>
        <v/>
      </c>
      <c r="H13" s="12">
        <f>IF($G13="","",IF($G13&lt;=$F$2,"A",IF($G13&lt;=$H$2,"B","C")))</f>
        <v/>
      </c>
    </row>
    <row r="14">
      <c r="A14" s="8" t="n"/>
      <c r="B14" s="8" t="n"/>
      <c r="C14" s="9" t="n"/>
      <c r="D14" s="9" t="n"/>
      <c r="E14" s="10">
        <f>IF($C14="","",ROUND($C14*$D14,2))</f>
        <v/>
      </c>
      <c r="F14" s="11">
        <f>IF($E14="","",$E14/$E$36)</f>
        <v/>
      </c>
      <c r="G14" s="11">
        <f>IF($F14="","",SUM($F$6:$F14))</f>
        <v/>
      </c>
      <c r="H14" s="12">
        <f>IF($G14="","",IF($G14&lt;=$F$2,"A",IF($G14&lt;=$H$2,"B","C")))</f>
        <v/>
      </c>
    </row>
    <row r="15">
      <c r="A15" s="8" t="n"/>
      <c r="B15" s="8" t="n"/>
      <c r="C15" s="9" t="n"/>
      <c r="D15" s="9" t="n"/>
      <c r="E15" s="10">
        <f>IF($C15="","",ROUND($C15*$D15,2))</f>
        <v/>
      </c>
      <c r="F15" s="11">
        <f>IF($E15="","",$E15/$E$36)</f>
        <v/>
      </c>
      <c r="G15" s="11">
        <f>IF($F15="","",SUM($F$6:$F15))</f>
        <v/>
      </c>
      <c r="H15" s="12">
        <f>IF($G15="","",IF($G15&lt;=$F$2,"A",IF($G15&lt;=$H$2,"B","C")))</f>
        <v/>
      </c>
    </row>
    <row r="16">
      <c r="A16" s="8" t="n"/>
      <c r="B16" s="8" t="n"/>
      <c r="C16" s="9" t="n"/>
      <c r="D16" s="9" t="n"/>
      <c r="E16" s="10">
        <f>IF($C16="","",ROUND($C16*$D16,2))</f>
        <v/>
      </c>
      <c r="F16" s="11">
        <f>IF($E16="","",$E16/$E$36)</f>
        <v/>
      </c>
      <c r="G16" s="11">
        <f>IF($F16="","",SUM($F$6:$F16))</f>
        <v/>
      </c>
      <c r="H16" s="12">
        <f>IF($G16="","",IF($G16&lt;=$F$2,"A",IF($G16&lt;=$H$2,"B","C")))</f>
        <v/>
      </c>
    </row>
    <row r="17">
      <c r="A17" s="8" t="n"/>
      <c r="B17" s="8" t="n"/>
      <c r="C17" s="9" t="n"/>
      <c r="D17" s="9" t="n"/>
      <c r="E17" s="10">
        <f>IF($C17="","",ROUND($C17*$D17,2))</f>
        <v/>
      </c>
      <c r="F17" s="11">
        <f>IF($E17="","",$E17/$E$36)</f>
        <v/>
      </c>
      <c r="G17" s="11">
        <f>IF($F17="","",SUM($F$6:$F17))</f>
        <v/>
      </c>
      <c r="H17" s="12">
        <f>IF($G17="","",IF($G17&lt;=$F$2,"A",IF($G17&lt;=$H$2,"B","C")))</f>
        <v/>
      </c>
    </row>
    <row r="18">
      <c r="A18" s="8" t="n"/>
      <c r="B18" s="8" t="n"/>
      <c r="C18" s="9" t="n"/>
      <c r="D18" s="9" t="n"/>
      <c r="E18" s="10">
        <f>IF($C18="","",ROUND($C18*$D18,2))</f>
        <v/>
      </c>
      <c r="F18" s="11">
        <f>IF($E18="","",$E18/$E$36)</f>
        <v/>
      </c>
      <c r="G18" s="11">
        <f>IF($F18="","",SUM($F$6:$F18))</f>
        <v/>
      </c>
      <c r="H18" s="12">
        <f>IF($G18="","",IF($G18&lt;=$F$2,"A",IF($G18&lt;=$H$2,"B","C")))</f>
        <v/>
      </c>
    </row>
    <row r="19">
      <c r="A19" s="8" t="n"/>
      <c r="B19" s="8" t="n"/>
      <c r="C19" s="9" t="n"/>
      <c r="D19" s="9" t="n"/>
      <c r="E19" s="10">
        <f>IF($C19="","",ROUND($C19*$D19,2))</f>
        <v/>
      </c>
      <c r="F19" s="11">
        <f>IF($E19="","",$E19/$E$36)</f>
        <v/>
      </c>
      <c r="G19" s="11">
        <f>IF($F19="","",SUM($F$6:$F19))</f>
        <v/>
      </c>
      <c r="H19" s="12">
        <f>IF($G19="","",IF($G19&lt;=$F$2,"A",IF($G19&lt;=$H$2,"B","C")))</f>
        <v/>
      </c>
    </row>
    <row r="20">
      <c r="A20" s="8" t="n"/>
      <c r="B20" s="8" t="n"/>
      <c r="C20" s="9" t="n"/>
      <c r="D20" s="9" t="n"/>
      <c r="E20" s="10">
        <f>IF($C20="","",ROUND($C20*$D20,2))</f>
        <v/>
      </c>
      <c r="F20" s="11">
        <f>IF($E20="","",$E20/$E$36)</f>
        <v/>
      </c>
      <c r="G20" s="11">
        <f>IF($F20="","",SUM($F$6:$F20))</f>
        <v/>
      </c>
      <c r="H20" s="12">
        <f>IF($G20="","",IF($G20&lt;=$F$2,"A",IF($G20&lt;=$H$2,"B","C")))</f>
        <v/>
      </c>
    </row>
    <row r="21">
      <c r="A21" s="8" t="n"/>
      <c r="B21" s="8" t="n"/>
      <c r="C21" s="9" t="n"/>
      <c r="D21" s="9" t="n"/>
      <c r="E21" s="10">
        <f>IF($C21="","",ROUND($C21*$D21,2))</f>
        <v/>
      </c>
      <c r="F21" s="11">
        <f>IF($E21="","",$E21/$E$36)</f>
        <v/>
      </c>
      <c r="G21" s="11">
        <f>IF($F21="","",SUM($F$6:$F21))</f>
        <v/>
      </c>
      <c r="H21" s="12">
        <f>IF($G21="","",IF($G21&lt;=$F$2,"A",IF($G21&lt;=$H$2,"B","C")))</f>
        <v/>
      </c>
    </row>
    <row r="22">
      <c r="A22" s="8" t="n"/>
      <c r="B22" s="8" t="n"/>
      <c r="C22" s="9" t="n"/>
      <c r="D22" s="9" t="n"/>
      <c r="E22" s="10">
        <f>IF($C22="","",ROUND($C22*$D22,2))</f>
        <v/>
      </c>
      <c r="F22" s="11">
        <f>IF($E22="","",$E22/$E$36)</f>
        <v/>
      </c>
      <c r="G22" s="11">
        <f>IF($F22="","",SUM($F$6:$F22))</f>
        <v/>
      </c>
      <c r="H22" s="12">
        <f>IF($G22="","",IF($G22&lt;=$F$2,"A",IF($G22&lt;=$H$2,"B","C")))</f>
        <v/>
      </c>
    </row>
    <row r="23">
      <c r="A23" s="8" t="n"/>
      <c r="B23" s="8" t="n"/>
      <c r="C23" s="9" t="n"/>
      <c r="D23" s="9" t="n"/>
      <c r="E23" s="10">
        <f>IF($C23="","",ROUND($C23*$D23,2))</f>
        <v/>
      </c>
      <c r="F23" s="11">
        <f>IF($E23="","",$E23/$E$36)</f>
        <v/>
      </c>
      <c r="G23" s="11">
        <f>IF($F23="","",SUM($F$6:$F23))</f>
        <v/>
      </c>
      <c r="H23" s="12">
        <f>IF($G23="","",IF($G23&lt;=$F$2,"A",IF($G23&lt;=$H$2,"B","C")))</f>
        <v/>
      </c>
    </row>
    <row r="24">
      <c r="A24" s="8" t="n"/>
      <c r="B24" s="8" t="n"/>
      <c r="C24" s="9" t="n"/>
      <c r="D24" s="9" t="n"/>
      <c r="E24" s="10">
        <f>IF($C24="","",ROUND($C24*$D24,2))</f>
        <v/>
      </c>
      <c r="F24" s="11">
        <f>IF($E24="","",$E24/$E$36)</f>
        <v/>
      </c>
      <c r="G24" s="11">
        <f>IF($F24="","",SUM($F$6:$F24))</f>
        <v/>
      </c>
      <c r="H24" s="12">
        <f>IF($G24="","",IF($G24&lt;=$F$2,"A",IF($G24&lt;=$H$2,"B","C")))</f>
        <v/>
      </c>
    </row>
    <row r="25">
      <c r="A25" s="8" t="n"/>
      <c r="B25" s="8" t="n"/>
      <c r="C25" s="9" t="n"/>
      <c r="D25" s="9" t="n"/>
      <c r="E25" s="10">
        <f>IF($C25="","",ROUND($C25*$D25,2))</f>
        <v/>
      </c>
      <c r="F25" s="11">
        <f>IF($E25="","",$E25/$E$36)</f>
        <v/>
      </c>
      <c r="G25" s="11">
        <f>IF($F25="","",SUM($F$6:$F25))</f>
        <v/>
      </c>
      <c r="H25" s="12">
        <f>IF($G25="","",IF($G25&lt;=$F$2,"A",IF($G25&lt;=$H$2,"B","C")))</f>
        <v/>
      </c>
    </row>
    <row r="26">
      <c r="A26" s="8" t="n"/>
      <c r="B26" s="8" t="n"/>
      <c r="C26" s="9" t="n"/>
      <c r="D26" s="9" t="n"/>
      <c r="E26" s="10">
        <f>IF($C26="","",ROUND($C26*$D26,2))</f>
        <v/>
      </c>
      <c r="F26" s="11">
        <f>IF($E26="","",$E26/$E$36)</f>
        <v/>
      </c>
      <c r="G26" s="11">
        <f>IF($F26="","",SUM($F$6:$F26))</f>
        <v/>
      </c>
      <c r="H26" s="12">
        <f>IF($G26="","",IF($G26&lt;=$F$2,"A",IF($G26&lt;=$H$2,"B","C")))</f>
        <v/>
      </c>
    </row>
    <row r="27">
      <c r="A27" s="8" t="n"/>
      <c r="B27" s="8" t="n"/>
      <c r="C27" s="9" t="n"/>
      <c r="D27" s="9" t="n"/>
      <c r="E27" s="10">
        <f>IF($C27="","",ROUND($C27*$D27,2))</f>
        <v/>
      </c>
      <c r="F27" s="11">
        <f>IF($E27="","",$E27/$E$36)</f>
        <v/>
      </c>
      <c r="G27" s="11">
        <f>IF($F27="","",SUM($F$6:$F27))</f>
        <v/>
      </c>
      <c r="H27" s="12">
        <f>IF($G27="","",IF($G27&lt;=$F$2,"A",IF($G27&lt;=$H$2,"B","C")))</f>
        <v/>
      </c>
    </row>
    <row r="28">
      <c r="A28" s="8" t="n"/>
      <c r="B28" s="8" t="n"/>
      <c r="C28" s="9" t="n"/>
      <c r="D28" s="9" t="n"/>
      <c r="E28" s="10">
        <f>IF($C28="","",ROUND($C28*$D28,2))</f>
        <v/>
      </c>
      <c r="F28" s="11">
        <f>IF($E28="","",$E28/$E$36)</f>
        <v/>
      </c>
      <c r="G28" s="11">
        <f>IF($F28="","",SUM($F$6:$F28))</f>
        <v/>
      </c>
      <c r="H28" s="12">
        <f>IF($G28="","",IF($G28&lt;=$F$2,"A",IF($G28&lt;=$H$2,"B","C")))</f>
        <v/>
      </c>
    </row>
    <row r="29">
      <c r="A29" s="8" t="n"/>
      <c r="B29" s="8" t="n"/>
      <c r="C29" s="9" t="n"/>
      <c r="D29" s="9" t="n"/>
      <c r="E29" s="10">
        <f>IF($C29="","",ROUND($C29*$D29,2))</f>
        <v/>
      </c>
      <c r="F29" s="11">
        <f>IF($E29="","",$E29/$E$36)</f>
        <v/>
      </c>
      <c r="G29" s="11">
        <f>IF($F29="","",SUM($F$6:$F29))</f>
        <v/>
      </c>
      <c r="H29" s="12">
        <f>IF($G29="","",IF($G29&lt;=$F$2,"A",IF($G29&lt;=$H$2,"B","C")))</f>
        <v/>
      </c>
    </row>
    <row r="30">
      <c r="A30" s="8" t="n"/>
      <c r="B30" s="8" t="n"/>
      <c r="C30" s="9" t="n"/>
      <c r="D30" s="9" t="n"/>
      <c r="E30" s="10">
        <f>IF($C30="","",ROUND($C30*$D30,2))</f>
        <v/>
      </c>
      <c r="F30" s="11">
        <f>IF($E30="","",$E30/$E$36)</f>
        <v/>
      </c>
      <c r="G30" s="11">
        <f>IF($F30="","",SUM($F$6:$F30))</f>
        <v/>
      </c>
      <c r="H30" s="12">
        <f>IF($G30="","",IF($G30&lt;=$F$2,"A",IF($G30&lt;=$H$2,"B","C")))</f>
        <v/>
      </c>
    </row>
    <row r="31">
      <c r="A31" s="8" t="n"/>
      <c r="B31" s="8" t="n"/>
      <c r="C31" s="9" t="n"/>
      <c r="D31" s="9" t="n"/>
      <c r="E31" s="10">
        <f>IF($C31="","",ROUND($C31*$D31,2))</f>
        <v/>
      </c>
      <c r="F31" s="11">
        <f>IF($E31="","",$E31/$E$36)</f>
        <v/>
      </c>
      <c r="G31" s="11">
        <f>IF($F31="","",SUM($F$6:$F31))</f>
        <v/>
      </c>
      <c r="H31" s="12">
        <f>IF($G31="","",IF($G31&lt;=$F$2,"A",IF($G31&lt;=$H$2,"B","C")))</f>
        <v/>
      </c>
    </row>
    <row r="32">
      <c r="A32" s="8" t="n"/>
      <c r="B32" s="8" t="n"/>
      <c r="C32" s="9" t="n"/>
      <c r="D32" s="9" t="n"/>
      <c r="E32" s="10">
        <f>IF($C32="","",ROUND($C32*$D32,2))</f>
        <v/>
      </c>
      <c r="F32" s="11">
        <f>IF($E32="","",$E32/$E$36)</f>
        <v/>
      </c>
      <c r="G32" s="11">
        <f>IF($F32="","",SUM($F$6:$F32))</f>
        <v/>
      </c>
      <c r="H32" s="12">
        <f>IF($G32="","",IF($G32&lt;=$F$2,"A",IF($G32&lt;=$H$2,"B","C")))</f>
        <v/>
      </c>
    </row>
    <row r="33">
      <c r="A33" s="8" t="n"/>
      <c r="B33" s="8" t="n"/>
      <c r="C33" s="9" t="n"/>
      <c r="D33" s="9" t="n"/>
      <c r="E33" s="10">
        <f>IF($C33="","",ROUND($C33*$D33,2))</f>
        <v/>
      </c>
      <c r="F33" s="11">
        <f>IF($E33="","",$E33/$E$36)</f>
        <v/>
      </c>
      <c r="G33" s="11">
        <f>IF($F33="","",SUM($F$6:$F33))</f>
        <v/>
      </c>
      <c r="H33" s="12">
        <f>IF($G33="","",IF($G33&lt;=$F$2,"A",IF($G33&lt;=$H$2,"B","C")))</f>
        <v/>
      </c>
    </row>
    <row r="34">
      <c r="A34" s="8" t="n"/>
      <c r="B34" s="8" t="n"/>
      <c r="C34" s="9" t="n"/>
      <c r="D34" s="9" t="n"/>
      <c r="E34" s="10">
        <f>IF($C34="","",ROUND($C34*$D34,2))</f>
        <v/>
      </c>
      <c r="F34" s="11">
        <f>IF($E34="","",$E34/$E$36)</f>
        <v/>
      </c>
      <c r="G34" s="11">
        <f>IF($F34="","",SUM($F$6:$F34))</f>
        <v/>
      </c>
      <c r="H34" s="12">
        <f>IF($G34="","",IF($G34&lt;=$F$2,"A",IF($G34&lt;=$H$2,"B","C")))</f>
        <v/>
      </c>
    </row>
    <row r="35">
      <c r="A35" s="8" t="n"/>
      <c r="B35" s="8" t="n"/>
      <c r="C35" s="9" t="n"/>
      <c r="D35" s="9" t="n"/>
      <c r="E35" s="10">
        <f>IF($C35="","",ROUND($C35*$D35,2))</f>
        <v/>
      </c>
      <c r="F35" s="11">
        <f>IF($E35="","",$E35/$E$36)</f>
        <v/>
      </c>
      <c r="G35" s="11">
        <f>IF($F35="","",SUM($F$6:$F35))</f>
        <v/>
      </c>
      <c r="H35" s="12">
        <f>IF($G35="","",IF($G35&lt;=$F$2,"A",IF($G35&lt;=$H$2,"B","C")))</f>
        <v/>
      </c>
    </row>
    <row r="36">
      <c r="A36" s="13" t="inlineStr">
        <is>
          <t>Totales</t>
        </is>
      </c>
      <c r="B36" s="6" t="n"/>
      <c r="C36" s="14">
        <f>SUM(C6:C35)</f>
        <v/>
      </c>
      <c r="D36" s="6" t="n"/>
      <c r="E36" s="15">
        <f>SUM(E6:E35)</f>
        <v/>
      </c>
      <c r="F36" s="6" t="n"/>
      <c r="G36" s="6" t="n"/>
      <c r="H36" s="6" t="n"/>
    </row>
    <row r="39">
      <c r="A39" s="5" t="inlineStr">
        <is>
          <t>Resumen por clase</t>
        </is>
      </c>
      <c r="B39" s="6" t="n"/>
      <c r="C39" s="6" t="n"/>
      <c r="D39" s="6" t="n"/>
      <c r="E39" s="6" t="n"/>
      <c r="F39" s="6" t="n"/>
      <c r="G39" s="6" t="n"/>
      <c r="H39" s="6" t="n"/>
    </row>
    <row r="40">
      <c r="A40" s="7" t="inlineStr">
        <is>
          <t>Clase</t>
        </is>
      </c>
      <c r="B40" s="7" t="inlineStr">
        <is>
          <t>Productos</t>
        </is>
      </c>
      <c r="C40" s="7" t="inlineStr">
        <is>
          <t>Ingreso</t>
        </is>
      </c>
      <c r="D40" s="7" t="inlineStr">
        <is>
          <t>Parte del ingreso</t>
        </is>
      </c>
    </row>
    <row r="41">
      <c r="A41" s="16" t="inlineStr">
        <is>
          <t>Clase A</t>
        </is>
      </c>
      <c r="B41" s="17">
        <f>COUNTIF($H$6:$H$35,"A")</f>
        <v/>
      </c>
      <c r="C41" s="10">
        <f>SUMIF($H$6:$H$35,"A",$E$6:$E$35)</f>
        <v/>
      </c>
      <c r="D41" s="11">
        <f>IF($E$36=0,"",$C41/$E$36)</f>
        <v/>
      </c>
    </row>
    <row r="42">
      <c r="A42" s="16" t="inlineStr">
        <is>
          <t>Clase B</t>
        </is>
      </c>
      <c r="B42" s="17">
        <f>COUNTIF($H$6:$H$35,"B")</f>
        <v/>
      </c>
      <c r="C42" s="10">
        <f>SUMIF($H$6:$H$35,"B",$E$6:$E$35)</f>
        <v/>
      </c>
      <c r="D42" s="11">
        <f>IF($E$36=0,"",$C42/$E$36)</f>
        <v/>
      </c>
    </row>
    <row r="43">
      <c r="A43" s="16" t="inlineStr">
        <is>
          <t>Clase C</t>
        </is>
      </c>
      <c r="B43" s="17">
        <f>COUNTIF($H$6:$H$35,"C")</f>
        <v/>
      </c>
      <c r="C43" s="10">
        <f>SUMIF($H$6:$H$35,"C",$E$6:$E$35)</f>
        <v/>
      </c>
      <c r="D43" s="11">
        <f>IF($E$36=0,"",$C43/$E$36)</f>
        <v/>
      </c>
    </row>
    <row r="44">
      <c r="A44" s="2" t="inlineStr">
        <is>
          <t>Totales</t>
        </is>
      </c>
      <c r="B44" s="18">
        <f>SUM(B41:B43)</f>
        <v/>
      </c>
      <c r="C44" s="19">
        <f>SUM(C41:C43)</f>
        <v/>
      </c>
    </row>
  </sheetData>
  <mergeCells count="4">
    <mergeCell ref="A4:H4"/>
    <mergeCell ref="A36:B36"/>
    <mergeCell ref="A39:H39"/>
    <mergeCell ref="A1:H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Instrucciones</t>
        </is>
      </c>
    </row>
    <row r="3">
      <c r="A3" s="21" t="inlineStr">
        <is>
          <t>Qué hace</t>
        </is>
      </c>
    </row>
    <row r="4">
      <c r="A4" s="22" t="inlineStr">
        <is>
          <t>Ordena los productos de mayor a menor ingreso y los clasifica en A, B y C.</t>
        </is>
      </c>
    </row>
    <row r="5">
      <c r="A5" s="22" t="inlineStr">
        <is>
          <t>La clase A concentra la mayor parte de la facturación y es donde se revisa stock, proveedor</t>
        </is>
      </c>
    </row>
    <row r="6">
      <c r="A6" s="22" t="inlineStr">
        <is>
          <t>y precio con más frecuencia.</t>
        </is>
      </c>
    </row>
    <row r="8">
      <c r="A8" s="21" t="inlineStr">
        <is>
          <t>Cómo se usa</t>
        </is>
      </c>
    </row>
    <row r="9">
      <c r="A9" s="22" t="inlineStr">
        <is>
          <t>1. Escriba empresa y periodo, y ajuste los dos cortes de la cabecera si su</t>
        </is>
      </c>
    </row>
    <row r="10">
      <c r="A10" s="22" t="inlineStr">
        <is>
          <t xml:space="preserve">   negocio usa otros (por defecto 80 por ciento acumulado para A y 95 para B).</t>
        </is>
      </c>
    </row>
    <row r="11">
      <c r="A11" s="22" t="inlineStr">
        <is>
          <t>2. Una fila por producto: unidades vendidas y precio unitario.</t>
        </is>
      </c>
    </row>
    <row r="12">
      <c r="A12" s="22" t="inlineStr">
        <is>
          <t>3. La hoja calcula el ingreso, su participación, el acumulado y la clase.</t>
        </is>
      </c>
    </row>
    <row r="13">
      <c r="A13" s="22" t="inlineStr">
        <is>
          <t>4. Ordene de mayor a menor ingreso antes de clasificar: el acumulado es una suma corrida.</t>
        </is>
      </c>
    </row>
    <row r="15">
      <c r="A15" s="21" t="inlineStr">
        <is>
          <t>Cómo se calcula</t>
        </is>
      </c>
    </row>
    <row r="16">
      <c r="A16" s="22" t="inlineStr">
        <is>
          <t>Ingreso = unidades × precio.</t>
        </is>
      </c>
    </row>
    <row r="17">
      <c r="A17" s="22" t="inlineStr">
        <is>
          <t>Participación = ingreso del producto ÷ ingreso total.</t>
        </is>
      </c>
    </row>
    <row r="18">
      <c r="A18" s="22" t="inlineStr">
        <is>
          <t>Acumulado = participación del producto + acumulado de la fila anterior.</t>
        </is>
      </c>
    </row>
    <row r="19">
      <c r="A19" s="22" t="inlineStr">
        <is>
          <t>Clase = A si el acumulado no pasa el primer corte, B si no pasa el segundo, C si lo supera.</t>
        </is>
      </c>
    </row>
    <row r="21">
      <c r="A21" s="21" t="inlineStr">
        <is>
          <t>Ejemplo</t>
        </is>
      </c>
    </row>
    <row r="22">
      <c r="A22" s="22" t="inlineStr">
        <is>
          <t>Ocho productos con 14.600.000 de ingreso: los tres primeros suman 10.400.000</t>
        </is>
      </c>
    </row>
    <row r="23">
      <c r="A23" s="22" t="inlineStr">
        <is>
          <t>(71,23 por ciento) y son clase A; el cuarto y el quinto llevan el acumulado a 90,41 y son B;</t>
        </is>
      </c>
    </row>
    <row r="24">
      <c r="A24" s="22" t="inlineStr">
        <is>
          <t>los tres últimos son C con 1.400.000.</t>
        </is>
      </c>
    </row>
    <row r="26">
      <c r="A26" s="21" t="inlineStr">
        <is>
          <t>Errores que hay que evitar</t>
        </is>
      </c>
    </row>
    <row r="27">
      <c r="A27" s="22" t="inlineStr">
        <is>
          <t>· No ordenar antes de clasificar: el acumulado deja de tener sentido.</t>
        </is>
      </c>
    </row>
    <row r="28">
      <c r="A28" s="22" t="inlineStr">
        <is>
          <t>· Clasificar por unidades y no por ingreso: un producto barato y muy vendido parece importante.</t>
        </is>
      </c>
    </row>
    <row r="29">
      <c r="A29" s="22" t="inlineStr">
        <is>
          <t>· Cambiar los cortes en medio del análisis: la comparación entre periodos se pierde.</t>
        </is>
      </c>
    </row>
    <row r="31">
      <c r="A31" s="21" t="inlineStr">
        <is>
          <t>Aviso</t>
        </is>
      </c>
    </row>
    <row r="32">
      <c r="A32" s="22" t="inlineStr">
        <is>
          <t>Herramienta de control interno. No es un documento fiscal ni contable oficial: los valores y porcentajes son editables y la plantilla no calcula impuestos.</t>
        </is>
      </c>
    </row>
    <row r="33">
      <c r="A33" s="22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2026-10-29T21:43:34Z</dcterms:created>
  <dcterms:modified xmlns:dcterms="http://purl.org/dc/terms/" xmlns:xsi="http://www.w3.org/2001/XMLSchema-instance" xsi:type="dcterms:W3CDTF">2026-10-29T21:43:34Z</dcterms:modified>
</cp:coreProperties>
</file>