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branza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'Cobranzas'!$A$1:$J$97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5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3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0" fontId="6" fillId="7" borderId="1" applyAlignment="1" pivotButton="0" quotePrefix="0" xfId="0">
      <alignment horizontal="right" vertical="center"/>
    </xf>
    <xf numFmtId="3" fontId="7" fillId="5" borderId="1" pivotButton="0" quotePrefix="0" xfId="0"/>
    <xf numFmtId="4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97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3" customWidth="1" min="4" max="4"/>
    <col width="15" customWidth="1" min="5" max="5"/>
    <col width="14" customWidth="1" min="6" max="6"/>
    <col width="15" customWidth="1" min="7" max="7"/>
    <col width="13" customWidth="1" min="8" max="8"/>
    <col width="16" customWidth="1" min="9" max="9"/>
    <col width="12" customWidth="1" min="10" max="10"/>
  </cols>
  <sheetData>
    <row r="1" ht="26" customHeight="1">
      <c r="A1" s="1" t="inlineStr">
        <is>
          <t>Tablero de cobranzas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Periodo</t>
        </is>
      </c>
      <c r="D2" s="3" t="inlineStr">
        <is>
          <t>Marzo 2026</t>
        </is>
      </c>
      <c r="E2" s="2" t="inlineStr">
        <is>
          <t>Fecha de corte</t>
        </is>
      </c>
      <c r="F2" s="4" t="n">
        <v>46324</v>
      </c>
    </row>
    <row r="4">
      <c r="A4" s="5" t="inlineStr">
        <is>
          <t>Tablero de cobranzas</t>
        </is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</row>
    <row r="5" ht="32" customHeight="1">
      <c r="A5" s="7" t="inlineStr">
        <is>
          <t>Cliente</t>
        </is>
      </c>
      <c r="B5" s="7" t="inlineStr">
        <is>
          <t>Documento</t>
        </is>
      </c>
      <c r="C5" s="7" t="inlineStr">
        <is>
          <t>Emisión</t>
        </is>
      </c>
      <c r="D5" s="7" t="inlineStr">
        <is>
          <t>Vencimiento</t>
        </is>
      </c>
      <c r="E5" s="7" t="inlineStr">
        <is>
          <t>Valor</t>
        </is>
      </c>
      <c r="F5" s="7" t="inlineStr">
        <is>
          <t>Abonos</t>
        </is>
      </c>
      <c r="G5" s="7" t="inlineStr">
        <is>
          <t>Saldo</t>
        </is>
      </c>
      <c r="H5" s="7" t="inlineStr">
        <is>
          <t>Días vencidos</t>
        </is>
      </c>
      <c r="I5" s="7" t="inlineStr">
        <is>
          <t>Rango de mora</t>
        </is>
      </c>
      <c r="J5" s="7" t="inlineStr">
        <is>
          <t>Estado</t>
        </is>
      </c>
    </row>
    <row r="6">
      <c r="A6" s="8" t="inlineStr">
        <is>
          <t>Ferretería Central</t>
        </is>
      </c>
      <c r="B6" s="8" t="inlineStr">
        <is>
          <t>FV-1001</t>
        </is>
      </c>
      <c r="C6" s="9" t="n">
        <v>46266</v>
      </c>
      <c r="D6" s="9" t="n">
        <v>46326</v>
      </c>
      <c r="E6" s="10" t="n">
        <v>1500000</v>
      </c>
      <c r="F6" s="10" t="n">
        <v>0</v>
      </c>
      <c r="G6" s="11">
        <f>IF($E6="","",$E6-N($F6))</f>
        <v/>
      </c>
      <c r="H6" s="12">
        <f>IF(OR($D6="",$G6=""),"",IF($G6&lt;=0,0,MAX(0,$F$2-$D6)))</f>
        <v/>
      </c>
      <c r="I6" s="11">
        <f>IF($G6="","",IF($G6&lt;=0,"Pagada",IF($H6&lt;=0,"Al día",IF($H6&lt;=30,"1 a 30 días",IF($H6&lt;=60,"31 a 60 días",IF($H6&lt;=90,"61 a 90 días","Más de 90 días"))))))</f>
        <v/>
      </c>
      <c r="J6" s="11">
        <f>IF($G6="","",IF($G6&lt;=0,"Pagada",IF(N($H6)&lt;=0,"Al día","Vencida")))</f>
        <v/>
      </c>
    </row>
    <row r="7">
      <c r="A7" s="8" t="inlineStr">
        <is>
          <t>Distribuidora Andina</t>
        </is>
      </c>
      <c r="B7" s="8" t="inlineStr">
        <is>
          <t>FV-1002</t>
        </is>
      </c>
      <c r="C7" s="9" t="n">
        <v>46280</v>
      </c>
      <c r="D7" s="9" t="n">
        <v>46310</v>
      </c>
      <c r="E7" s="10" t="n">
        <v>900000</v>
      </c>
      <c r="F7" s="10" t="n">
        <v>0</v>
      </c>
      <c r="G7" s="11">
        <f>IF($E7="","",$E7-N($F7))</f>
        <v/>
      </c>
      <c r="H7" s="12">
        <f>IF(OR($D7="",$G7=""),"",IF($G7&lt;=0,0,MAX(0,$F$2-$D7)))</f>
        <v/>
      </c>
      <c r="I7" s="11">
        <f>IF($G7="","",IF($G7&lt;=0,"Pagada",IF($H7&lt;=0,"Al día",IF($H7&lt;=30,"1 a 30 días",IF($H7&lt;=60,"31 a 60 días",IF($H7&lt;=90,"61 a 90 días","Más de 90 días"))))))</f>
        <v/>
      </c>
      <c r="J7" s="11">
        <f>IF($G7="","",IF($G7&lt;=0,"Pagada",IF(N($H7)&lt;=0,"Al día","Vencida")))</f>
        <v/>
      </c>
    </row>
    <row r="8">
      <c r="A8" s="8" t="inlineStr">
        <is>
          <t>Almacén El Sol</t>
        </is>
      </c>
      <c r="B8" s="8" t="inlineStr">
        <is>
          <t>FV-0998</t>
        </is>
      </c>
      <c r="C8" s="9" t="n">
        <v>46239</v>
      </c>
      <c r="D8" s="9" t="n">
        <v>46269</v>
      </c>
      <c r="E8" s="10" t="n">
        <v>800000</v>
      </c>
      <c r="F8" s="10" t="n">
        <v>0</v>
      </c>
      <c r="G8" s="11">
        <f>IF($E8="","",$E8-N($F8))</f>
        <v/>
      </c>
      <c r="H8" s="12">
        <f>IF(OR($D8="",$G8=""),"",IF($G8&lt;=0,0,MAX(0,$F$2-$D8)))</f>
        <v/>
      </c>
      <c r="I8" s="11">
        <f>IF($G8="","",IF($G8&lt;=0,"Pagada",IF($H8&lt;=0,"Al día",IF($H8&lt;=30,"1 a 30 días",IF($H8&lt;=60,"31 a 60 días",IF($H8&lt;=90,"61 a 90 días","Más de 90 días"))))))</f>
        <v/>
      </c>
      <c r="J8" s="11">
        <f>IF($G8="","",IF($G8&lt;=0,"Pagada",IF(N($H8)&lt;=0,"Al día","Vencida")))</f>
        <v/>
      </c>
    </row>
    <row r="9">
      <c r="A9" s="8" t="inlineStr">
        <is>
          <t>Supermercado La 80</t>
        </is>
      </c>
      <c r="B9" s="8" t="inlineStr">
        <is>
          <t>FV-0995</t>
        </is>
      </c>
      <c r="C9" s="9" t="n">
        <v>46223</v>
      </c>
      <c r="D9" s="9" t="n">
        <v>46253</v>
      </c>
      <c r="E9" s="10" t="n">
        <v>600000</v>
      </c>
      <c r="F9" s="10" t="n">
        <v>0</v>
      </c>
      <c r="G9" s="11">
        <f>IF($E9="","",$E9-N($F9))</f>
        <v/>
      </c>
      <c r="H9" s="12">
        <f>IF(OR($D9="",$G9=""),"",IF($G9&lt;=0,0,MAX(0,$F$2-$D9)))</f>
        <v/>
      </c>
      <c r="I9" s="11">
        <f>IF($G9="","",IF($G9&lt;=0,"Pagada",IF($H9&lt;=0,"Al día",IF($H9&lt;=30,"1 a 30 días",IF($H9&lt;=60,"31 a 60 días",IF($H9&lt;=90,"61 a 90 días","Más de 90 días"))))))</f>
        <v/>
      </c>
      <c r="J9" s="11">
        <f>IF($G9="","",IF($G9&lt;=0,"Pagada",IF(N($H9)&lt;=0,"Al día","Vencida")))</f>
        <v/>
      </c>
    </row>
    <row r="10">
      <c r="A10" s="8" t="inlineStr">
        <is>
          <t>Panadería Doña Rosa</t>
        </is>
      </c>
      <c r="B10" s="8" t="inlineStr">
        <is>
          <t>FV-0988</t>
        </is>
      </c>
      <c r="C10" s="9" t="n">
        <v>46178</v>
      </c>
      <c r="D10" s="9" t="n">
        <v>46208</v>
      </c>
      <c r="E10" s="10" t="n">
        <v>450000</v>
      </c>
      <c r="F10" s="10" t="n">
        <v>0</v>
      </c>
      <c r="G10" s="11">
        <f>IF($E10="","",$E10-N($F10))</f>
        <v/>
      </c>
      <c r="H10" s="12">
        <f>IF(OR($D10="",$G10=""),"",IF($G10&lt;=0,0,MAX(0,$F$2-$D10)))</f>
        <v/>
      </c>
      <c r="I10" s="11">
        <f>IF($G10="","",IF($G10&lt;=0,"Pagada",IF($H10&lt;=0,"Al día",IF($H10&lt;=30,"1 a 30 días",IF($H10&lt;=60,"31 a 60 días",IF($H10&lt;=90,"61 a 90 días","Más de 90 días"))))))</f>
        <v/>
      </c>
      <c r="J10" s="11">
        <f>IF($G10="","",IF($G10&lt;=0,"Pagada",IF(N($H10)&lt;=0,"Al día","Vencida")))</f>
        <v/>
      </c>
    </row>
    <row r="11">
      <c r="A11" s="8" t="inlineStr">
        <is>
          <t>Tienda La Esquina</t>
        </is>
      </c>
      <c r="B11" s="8" t="inlineStr">
        <is>
          <t>FV-0970</t>
        </is>
      </c>
      <c r="C11" s="9" t="n">
        <v>46296</v>
      </c>
      <c r="D11" s="9" t="n">
        <v>46305</v>
      </c>
      <c r="E11" s="10" t="n">
        <v>700000</v>
      </c>
      <c r="F11" s="10" t="n">
        <v>200000</v>
      </c>
      <c r="G11" s="11">
        <f>IF($E11="","",$E11-N($F11))</f>
        <v/>
      </c>
      <c r="H11" s="12">
        <f>IF(OR($D11="",$G11=""),"",IF($G11&lt;=0,0,MAX(0,$F$2-$D11)))</f>
        <v/>
      </c>
      <c r="I11" s="11">
        <f>IF($G11="","",IF($G11&lt;=0,"Pagada",IF($H11&lt;=0,"Al día",IF($H11&lt;=30,"1 a 30 días",IF($H11&lt;=60,"31 a 60 días",IF($H11&lt;=90,"61 a 90 días","Más de 90 días"))))))</f>
        <v/>
      </c>
      <c r="J11" s="11">
        <f>IF($G11="","",IF($G11&lt;=0,"Pagada",IF(N($H11)&lt;=0,"Al día","Vencida")))</f>
        <v/>
      </c>
    </row>
    <row r="12">
      <c r="A12" s="8" t="n"/>
      <c r="B12" s="8" t="n"/>
      <c r="C12" s="9" t="n"/>
      <c r="D12" s="9" t="n"/>
      <c r="E12" s="10" t="n"/>
      <c r="F12" s="10" t="n"/>
      <c r="G12" s="11">
        <f>IF($E12="","",$E12-N($F12))</f>
        <v/>
      </c>
      <c r="H12" s="12">
        <f>IF(OR($D12="",$G12=""),"",IF($G12&lt;=0,0,MAX(0,$F$2-$D12)))</f>
        <v/>
      </c>
      <c r="I12" s="11">
        <f>IF($G12="","",IF($G12&lt;=0,"Pagada",IF($H12&lt;=0,"Al día",IF($H12&lt;=30,"1 a 30 días",IF($H12&lt;=60,"31 a 60 días",IF($H12&lt;=90,"61 a 90 días","Más de 90 días"))))))</f>
        <v/>
      </c>
      <c r="J12" s="11">
        <f>IF($G12="","",IF($G12&lt;=0,"Pagada",IF(N($H12)&lt;=0,"Al día","Vencida")))</f>
        <v/>
      </c>
    </row>
    <row r="13">
      <c r="A13" s="8" t="n"/>
      <c r="B13" s="8" t="n"/>
      <c r="C13" s="9" t="n"/>
      <c r="D13" s="9" t="n"/>
      <c r="E13" s="10" t="n"/>
      <c r="F13" s="10" t="n"/>
      <c r="G13" s="11">
        <f>IF($E13="","",$E13-N($F13))</f>
        <v/>
      </c>
      <c r="H13" s="12">
        <f>IF(OR($D13="",$G13=""),"",IF($G13&lt;=0,0,MAX(0,$F$2-$D13)))</f>
        <v/>
      </c>
      <c r="I13" s="11">
        <f>IF($G13="","",IF($G13&lt;=0,"Pagada",IF($H13&lt;=0,"Al día",IF($H13&lt;=30,"1 a 30 días",IF($H13&lt;=60,"31 a 60 días",IF($H13&lt;=90,"61 a 90 días","Más de 90 días"))))))</f>
        <v/>
      </c>
      <c r="J13" s="11">
        <f>IF($G13="","",IF($G13&lt;=0,"Pagada",IF(N($H13)&lt;=0,"Al día","Vencida")))</f>
        <v/>
      </c>
    </row>
    <row r="14">
      <c r="A14" s="8" t="n"/>
      <c r="B14" s="8" t="n"/>
      <c r="C14" s="9" t="n"/>
      <c r="D14" s="9" t="n"/>
      <c r="E14" s="10" t="n"/>
      <c r="F14" s="10" t="n"/>
      <c r="G14" s="11">
        <f>IF($E14="","",$E14-N($F14))</f>
        <v/>
      </c>
      <c r="H14" s="12">
        <f>IF(OR($D14="",$G14=""),"",IF($G14&lt;=0,0,MAX(0,$F$2-$D14)))</f>
        <v/>
      </c>
      <c r="I14" s="11">
        <f>IF($G14="","",IF($G14&lt;=0,"Pagada",IF($H14&lt;=0,"Al día",IF($H14&lt;=30,"1 a 30 días",IF($H14&lt;=60,"31 a 60 días",IF($H14&lt;=90,"61 a 90 días","Más de 90 días"))))))</f>
        <v/>
      </c>
      <c r="J14" s="11">
        <f>IF($G14="","",IF($G14&lt;=0,"Pagada",IF(N($H14)&lt;=0,"Al día","Vencida")))</f>
        <v/>
      </c>
    </row>
    <row r="15">
      <c r="A15" s="8" t="n"/>
      <c r="B15" s="8" t="n"/>
      <c r="C15" s="9" t="n"/>
      <c r="D15" s="9" t="n"/>
      <c r="E15" s="10" t="n"/>
      <c r="F15" s="10" t="n"/>
      <c r="G15" s="11">
        <f>IF($E15="","",$E15-N($F15))</f>
        <v/>
      </c>
      <c r="H15" s="12">
        <f>IF(OR($D15="",$G15=""),"",IF($G15&lt;=0,0,MAX(0,$F$2-$D15)))</f>
        <v/>
      </c>
      <c r="I15" s="11">
        <f>IF($G15="","",IF($G15&lt;=0,"Pagada",IF($H15&lt;=0,"Al día",IF($H15&lt;=30,"1 a 30 días",IF($H15&lt;=60,"31 a 60 días",IF($H15&lt;=90,"61 a 90 días","Más de 90 días"))))))</f>
        <v/>
      </c>
      <c r="J15" s="11">
        <f>IF($G15="","",IF($G15&lt;=0,"Pagada",IF(N($H15)&lt;=0,"Al día","Vencida")))</f>
        <v/>
      </c>
    </row>
    <row r="16">
      <c r="A16" s="8" t="n"/>
      <c r="B16" s="8" t="n"/>
      <c r="C16" s="9" t="n"/>
      <c r="D16" s="9" t="n"/>
      <c r="E16" s="10" t="n"/>
      <c r="F16" s="10" t="n"/>
      <c r="G16" s="11">
        <f>IF($E16="","",$E16-N($F16))</f>
        <v/>
      </c>
      <c r="H16" s="12">
        <f>IF(OR($D16="",$G16=""),"",IF($G16&lt;=0,0,MAX(0,$F$2-$D16)))</f>
        <v/>
      </c>
      <c r="I16" s="11">
        <f>IF($G16="","",IF($G16&lt;=0,"Pagada",IF($H16&lt;=0,"Al día",IF($H16&lt;=30,"1 a 30 días",IF($H16&lt;=60,"31 a 60 días",IF($H16&lt;=90,"61 a 90 días","Más de 90 días"))))))</f>
        <v/>
      </c>
      <c r="J16" s="11">
        <f>IF($G16="","",IF($G16&lt;=0,"Pagada",IF(N($H16)&lt;=0,"Al día","Vencida")))</f>
        <v/>
      </c>
    </row>
    <row r="17">
      <c r="A17" s="8" t="n"/>
      <c r="B17" s="8" t="n"/>
      <c r="C17" s="9" t="n"/>
      <c r="D17" s="9" t="n"/>
      <c r="E17" s="10" t="n"/>
      <c r="F17" s="10" t="n"/>
      <c r="G17" s="11">
        <f>IF($E17="","",$E17-N($F17))</f>
        <v/>
      </c>
      <c r="H17" s="12">
        <f>IF(OR($D17="",$G17=""),"",IF($G17&lt;=0,0,MAX(0,$F$2-$D17)))</f>
        <v/>
      </c>
      <c r="I17" s="11">
        <f>IF($G17="","",IF($G17&lt;=0,"Pagada",IF($H17&lt;=0,"Al día",IF($H17&lt;=30,"1 a 30 días",IF($H17&lt;=60,"31 a 60 días",IF($H17&lt;=90,"61 a 90 días","Más de 90 días"))))))</f>
        <v/>
      </c>
      <c r="J17" s="11">
        <f>IF($G17="","",IF($G17&lt;=0,"Pagada",IF(N($H17)&lt;=0,"Al día","Vencida")))</f>
        <v/>
      </c>
    </row>
    <row r="18">
      <c r="A18" s="8" t="n"/>
      <c r="B18" s="8" t="n"/>
      <c r="C18" s="9" t="n"/>
      <c r="D18" s="9" t="n"/>
      <c r="E18" s="10" t="n"/>
      <c r="F18" s="10" t="n"/>
      <c r="G18" s="11">
        <f>IF($E18="","",$E18-N($F18))</f>
        <v/>
      </c>
      <c r="H18" s="12">
        <f>IF(OR($D18="",$G18=""),"",IF($G18&lt;=0,0,MAX(0,$F$2-$D18)))</f>
        <v/>
      </c>
      <c r="I18" s="11">
        <f>IF($G18="","",IF($G18&lt;=0,"Pagada",IF($H18&lt;=0,"Al día",IF($H18&lt;=30,"1 a 30 días",IF($H18&lt;=60,"31 a 60 días",IF($H18&lt;=90,"61 a 90 días","Más de 90 días"))))))</f>
        <v/>
      </c>
      <c r="J18" s="11">
        <f>IF($G18="","",IF($G18&lt;=0,"Pagada",IF(N($H18)&lt;=0,"Al día","Vencida")))</f>
        <v/>
      </c>
    </row>
    <row r="19">
      <c r="A19" s="8" t="n"/>
      <c r="B19" s="8" t="n"/>
      <c r="C19" s="9" t="n"/>
      <c r="D19" s="9" t="n"/>
      <c r="E19" s="10" t="n"/>
      <c r="F19" s="10" t="n"/>
      <c r="G19" s="11">
        <f>IF($E19="","",$E19-N($F19))</f>
        <v/>
      </c>
      <c r="H19" s="12">
        <f>IF(OR($D19="",$G19=""),"",IF($G19&lt;=0,0,MAX(0,$F$2-$D19)))</f>
        <v/>
      </c>
      <c r="I19" s="11">
        <f>IF($G19="","",IF($G19&lt;=0,"Pagada",IF($H19&lt;=0,"Al día",IF($H19&lt;=30,"1 a 30 días",IF($H19&lt;=60,"31 a 60 días",IF($H19&lt;=90,"61 a 90 días","Más de 90 días"))))))</f>
        <v/>
      </c>
      <c r="J19" s="11">
        <f>IF($G19="","",IF($G19&lt;=0,"Pagada",IF(N($H19)&lt;=0,"Al día","Vencida")))</f>
        <v/>
      </c>
    </row>
    <row r="20">
      <c r="A20" s="8" t="n"/>
      <c r="B20" s="8" t="n"/>
      <c r="C20" s="9" t="n"/>
      <c r="D20" s="9" t="n"/>
      <c r="E20" s="10" t="n"/>
      <c r="F20" s="10" t="n"/>
      <c r="G20" s="11">
        <f>IF($E20="","",$E20-N($F20))</f>
        <v/>
      </c>
      <c r="H20" s="12">
        <f>IF(OR($D20="",$G20=""),"",IF($G20&lt;=0,0,MAX(0,$F$2-$D20)))</f>
        <v/>
      </c>
      <c r="I20" s="11">
        <f>IF($G20="","",IF($G20&lt;=0,"Pagada",IF($H20&lt;=0,"Al día",IF($H20&lt;=30,"1 a 30 días",IF($H20&lt;=60,"31 a 60 días",IF($H20&lt;=90,"61 a 90 días","Más de 90 días"))))))</f>
        <v/>
      </c>
      <c r="J20" s="11">
        <f>IF($G20="","",IF($G20&lt;=0,"Pagada",IF(N($H20)&lt;=0,"Al día","Vencida")))</f>
        <v/>
      </c>
    </row>
    <row r="21">
      <c r="A21" s="8" t="n"/>
      <c r="B21" s="8" t="n"/>
      <c r="C21" s="9" t="n"/>
      <c r="D21" s="9" t="n"/>
      <c r="E21" s="10" t="n"/>
      <c r="F21" s="10" t="n"/>
      <c r="G21" s="11">
        <f>IF($E21="","",$E21-N($F21))</f>
        <v/>
      </c>
      <c r="H21" s="12">
        <f>IF(OR($D21="",$G21=""),"",IF($G21&lt;=0,0,MAX(0,$F$2-$D21)))</f>
        <v/>
      </c>
      <c r="I21" s="11">
        <f>IF($G21="","",IF($G21&lt;=0,"Pagada",IF($H21&lt;=0,"Al día",IF($H21&lt;=30,"1 a 30 días",IF($H21&lt;=60,"31 a 60 días",IF($H21&lt;=90,"61 a 90 días","Más de 90 días"))))))</f>
        <v/>
      </c>
      <c r="J21" s="11">
        <f>IF($G21="","",IF($G21&lt;=0,"Pagada",IF(N($H21)&lt;=0,"Al día","Vencida")))</f>
        <v/>
      </c>
    </row>
    <row r="22">
      <c r="A22" s="8" t="n"/>
      <c r="B22" s="8" t="n"/>
      <c r="C22" s="9" t="n"/>
      <c r="D22" s="9" t="n"/>
      <c r="E22" s="10" t="n"/>
      <c r="F22" s="10" t="n"/>
      <c r="G22" s="11">
        <f>IF($E22="","",$E22-N($F22))</f>
        <v/>
      </c>
      <c r="H22" s="12">
        <f>IF(OR($D22="",$G22=""),"",IF($G22&lt;=0,0,MAX(0,$F$2-$D22)))</f>
        <v/>
      </c>
      <c r="I22" s="11">
        <f>IF($G22="","",IF($G22&lt;=0,"Pagada",IF($H22&lt;=0,"Al día",IF($H22&lt;=30,"1 a 30 días",IF($H22&lt;=60,"31 a 60 días",IF($H22&lt;=90,"61 a 90 días","Más de 90 días"))))))</f>
        <v/>
      </c>
      <c r="J22" s="11">
        <f>IF($G22="","",IF($G22&lt;=0,"Pagada",IF(N($H22)&lt;=0,"Al día","Vencida")))</f>
        <v/>
      </c>
    </row>
    <row r="23">
      <c r="A23" s="8" t="n"/>
      <c r="B23" s="8" t="n"/>
      <c r="C23" s="9" t="n"/>
      <c r="D23" s="9" t="n"/>
      <c r="E23" s="10" t="n"/>
      <c r="F23" s="10" t="n"/>
      <c r="G23" s="11">
        <f>IF($E23="","",$E23-N($F23))</f>
        <v/>
      </c>
      <c r="H23" s="12">
        <f>IF(OR($D23="",$G23=""),"",IF($G23&lt;=0,0,MAX(0,$F$2-$D23)))</f>
        <v/>
      </c>
      <c r="I23" s="11">
        <f>IF($G23="","",IF($G23&lt;=0,"Pagada",IF($H23&lt;=0,"Al día",IF($H23&lt;=30,"1 a 30 días",IF($H23&lt;=60,"31 a 60 días",IF($H23&lt;=90,"61 a 90 días","Más de 90 días"))))))</f>
        <v/>
      </c>
      <c r="J23" s="11">
        <f>IF($G23="","",IF($G23&lt;=0,"Pagada",IF(N($H23)&lt;=0,"Al día","Vencida")))</f>
        <v/>
      </c>
    </row>
    <row r="24">
      <c r="A24" s="8" t="n"/>
      <c r="B24" s="8" t="n"/>
      <c r="C24" s="9" t="n"/>
      <c r="D24" s="9" t="n"/>
      <c r="E24" s="10" t="n"/>
      <c r="F24" s="10" t="n"/>
      <c r="G24" s="11">
        <f>IF($E24="","",$E24-N($F24))</f>
        <v/>
      </c>
      <c r="H24" s="12">
        <f>IF(OR($D24="",$G24=""),"",IF($G24&lt;=0,0,MAX(0,$F$2-$D24)))</f>
        <v/>
      </c>
      <c r="I24" s="11">
        <f>IF($G24="","",IF($G24&lt;=0,"Pagada",IF($H24&lt;=0,"Al día",IF($H24&lt;=30,"1 a 30 días",IF($H24&lt;=60,"31 a 60 días",IF($H24&lt;=90,"61 a 90 días","Más de 90 días"))))))</f>
        <v/>
      </c>
      <c r="J24" s="11">
        <f>IF($G24="","",IF($G24&lt;=0,"Pagada",IF(N($H24)&lt;=0,"Al día","Vencida")))</f>
        <v/>
      </c>
    </row>
    <row r="25">
      <c r="A25" s="8" t="n"/>
      <c r="B25" s="8" t="n"/>
      <c r="C25" s="9" t="n"/>
      <c r="D25" s="9" t="n"/>
      <c r="E25" s="10" t="n"/>
      <c r="F25" s="10" t="n"/>
      <c r="G25" s="11">
        <f>IF($E25="","",$E25-N($F25))</f>
        <v/>
      </c>
      <c r="H25" s="12">
        <f>IF(OR($D25="",$G25=""),"",IF($G25&lt;=0,0,MAX(0,$F$2-$D25)))</f>
        <v/>
      </c>
      <c r="I25" s="11">
        <f>IF($G25="","",IF($G25&lt;=0,"Pagada",IF($H25&lt;=0,"Al día",IF($H25&lt;=30,"1 a 30 días",IF($H25&lt;=60,"31 a 60 días",IF($H25&lt;=90,"61 a 90 días","Más de 90 días"))))))</f>
        <v/>
      </c>
      <c r="J25" s="11">
        <f>IF($G25="","",IF($G25&lt;=0,"Pagada",IF(N($H25)&lt;=0,"Al día","Vencida")))</f>
        <v/>
      </c>
    </row>
    <row r="26">
      <c r="A26" s="8" t="n"/>
      <c r="B26" s="8" t="n"/>
      <c r="C26" s="9" t="n"/>
      <c r="D26" s="9" t="n"/>
      <c r="E26" s="10" t="n"/>
      <c r="F26" s="10" t="n"/>
      <c r="G26" s="11">
        <f>IF($E26="","",$E26-N($F26))</f>
        <v/>
      </c>
      <c r="H26" s="12">
        <f>IF(OR($D26="",$G26=""),"",IF($G26&lt;=0,0,MAX(0,$F$2-$D26)))</f>
        <v/>
      </c>
      <c r="I26" s="11">
        <f>IF($G26="","",IF($G26&lt;=0,"Pagada",IF($H26&lt;=0,"Al día",IF($H26&lt;=30,"1 a 30 días",IF($H26&lt;=60,"31 a 60 días",IF($H26&lt;=90,"61 a 90 días","Más de 90 días"))))))</f>
        <v/>
      </c>
      <c r="J26" s="11">
        <f>IF($G26="","",IF($G26&lt;=0,"Pagada",IF(N($H26)&lt;=0,"Al día","Vencida")))</f>
        <v/>
      </c>
    </row>
    <row r="27">
      <c r="A27" s="8" t="n"/>
      <c r="B27" s="8" t="n"/>
      <c r="C27" s="9" t="n"/>
      <c r="D27" s="9" t="n"/>
      <c r="E27" s="10" t="n"/>
      <c r="F27" s="10" t="n"/>
      <c r="G27" s="11">
        <f>IF($E27="","",$E27-N($F27))</f>
        <v/>
      </c>
      <c r="H27" s="12">
        <f>IF(OR($D27="",$G27=""),"",IF($G27&lt;=0,0,MAX(0,$F$2-$D27)))</f>
        <v/>
      </c>
      <c r="I27" s="11">
        <f>IF($G27="","",IF($G27&lt;=0,"Pagada",IF($H27&lt;=0,"Al día",IF($H27&lt;=30,"1 a 30 días",IF($H27&lt;=60,"31 a 60 días",IF($H27&lt;=90,"61 a 90 días","Más de 90 días"))))))</f>
        <v/>
      </c>
      <c r="J27" s="11">
        <f>IF($G27="","",IF($G27&lt;=0,"Pagada",IF(N($H27)&lt;=0,"Al día","Vencida")))</f>
        <v/>
      </c>
    </row>
    <row r="28">
      <c r="A28" s="8" t="n"/>
      <c r="B28" s="8" t="n"/>
      <c r="C28" s="9" t="n"/>
      <c r="D28" s="9" t="n"/>
      <c r="E28" s="10" t="n"/>
      <c r="F28" s="10" t="n"/>
      <c r="G28" s="11">
        <f>IF($E28="","",$E28-N($F28))</f>
        <v/>
      </c>
      <c r="H28" s="12">
        <f>IF(OR($D28="",$G28=""),"",IF($G28&lt;=0,0,MAX(0,$F$2-$D28)))</f>
        <v/>
      </c>
      <c r="I28" s="11">
        <f>IF($G28="","",IF($G28&lt;=0,"Pagada",IF($H28&lt;=0,"Al día",IF($H28&lt;=30,"1 a 30 días",IF($H28&lt;=60,"31 a 60 días",IF($H28&lt;=90,"61 a 90 días","Más de 90 días"))))))</f>
        <v/>
      </c>
      <c r="J28" s="11">
        <f>IF($G28="","",IF($G28&lt;=0,"Pagada",IF(N($H28)&lt;=0,"Al día","Vencida")))</f>
        <v/>
      </c>
    </row>
    <row r="29">
      <c r="A29" s="8" t="n"/>
      <c r="B29" s="8" t="n"/>
      <c r="C29" s="9" t="n"/>
      <c r="D29" s="9" t="n"/>
      <c r="E29" s="10" t="n"/>
      <c r="F29" s="10" t="n"/>
      <c r="G29" s="11">
        <f>IF($E29="","",$E29-N($F29))</f>
        <v/>
      </c>
      <c r="H29" s="12">
        <f>IF(OR($D29="",$G29=""),"",IF($G29&lt;=0,0,MAX(0,$F$2-$D29)))</f>
        <v/>
      </c>
      <c r="I29" s="11">
        <f>IF($G29="","",IF($G29&lt;=0,"Pagada",IF($H29&lt;=0,"Al día",IF($H29&lt;=30,"1 a 30 días",IF($H29&lt;=60,"31 a 60 días",IF($H29&lt;=90,"61 a 90 días","Más de 90 días"))))))</f>
        <v/>
      </c>
      <c r="J29" s="11">
        <f>IF($G29="","",IF($G29&lt;=0,"Pagada",IF(N($H29)&lt;=0,"Al día","Vencida")))</f>
        <v/>
      </c>
    </row>
    <row r="30">
      <c r="A30" s="8" t="n"/>
      <c r="B30" s="8" t="n"/>
      <c r="C30" s="9" t="n"/>
      <c r="D30" s="9" t="n"/>
      <c r="E30" s="10" t="n"/>
      <c r="F30" s="10" t="n"/>
      <c r="G30" s="11">
        <f>IF($E30="","",$E30-N($F30))</f>
        <v/>
      </c>
      <c r="H30" s="12">
        <f>IF(OR($D30="",$G30=""),"",IF($G30&lt;=0,0,MAX(0,$F$2-$D30)))</f>
        <v/>
      </c>
      <c r="I30" s="11">
        <f>IF($G30="","",IF($G30&lt;=0,"Pagada",IF($H30&lt;=0,"Al día",IF($H30&lt;=30,"1 a 30 días",IF($H30&lt;=60,"31 a 60 días",IF($H30&lt;=90,"61 a 90 días","Más de 90 días"))))))</f>
        <v/>
      </c>
      <c r="J30" s="11">
        <f>IF($G30="","",IF($G30&lt;=0,"Pagada",IF(N($H30)&lt;=0,"Al día","Vencida")))</f>
        <v/>
      </c>
    </row>
    <row r="31">
      <c r="A31" s="8" t="n"/>
      <c r="B31" s="8" t="n"/>
      <c r="C31" s="9" t="n"/>
      <c r="D31" s="9" t="n"/>
      <c r="E31" s="10" t="n"/>
      <c r="F31" s="10" t="n"/>
      <c r="G31" s="11">
        <f>IF($E31="","",$E31-N($F31))</f>
        <v/>
      </c>
      <c r="H31" s="12">
        <f>IF(OR($D31="",$G31=""),"",IF($G31&lt;=0,0,MAX(0,$F$2-$D31)))</f>
        <v/>
      </c>
      <c r="I31" s="11">
        <f>IF($G31="","",IF($G31&lt;=0,"Pagada",IF($H31&lt;=0,"Al día",IF($H31&lt;=30,"1 a 30 días",IF($H31&lt;=60,"31 a 60 días",IF($H31&lt;=90,"61 a 90 días","Más de 90 días"))))))</f>
        <v/>
      </c>
      <c r="J31" s="11">
        <f>IF($G31="","",IF($G31&lt;=0,"Pagada",IF(N($H31)&lt;=0,"Al día","Vencida")))</f>
        <v/>
      </c>
    </row>
    <row r="32">
      <c r="A32" s="8" t="n"/>
      <c r="B32" s="8" t="n"/>
      <c r="C32" s="9" t="n"/>
      <c r="D32" s="9" t="n"/>
      <c r="E32" s="10" t="n"/>
      <c r="F32" s="10" t="n"/>
      <c r="G32" s="11">
        <f>IF($E32="","",$E32-N($F32))</f>
        <v/>
      </c>
      <c r="H32" s="12">
        <f>IF(OR($D32="",$G32=""),"",IF($G32&lt;=0,0,MAX(0,$F$2-$D32)))</f>
        <v/>
      </c>
      <c r="I32" s="11">
        <f>IF($G32="","",IF($G32&lt;=0,"Pagada",IF($H32&lt;=0,"Al día",IF($H32&lt;=30,"1 a 30 días",IF($H32&lt;=60,"31 a 60 días",IF($H32&lt;=90,"61 a 90 días","Más de 90 días"))))))</f>
        <v/>
      </c>
      <c r="J32" s="11">
        <f>IF($G32="","",IF($G32&lt;=0,"Pagada",IF(N($H32)&lt;=0,"Al día","Vencida")))</f>
        <v/>
      </c>
    </row>
    <row r="33">
      <c r="A33" s="8" t="n"/>
      <c r="B33" s="8" t="n"/>
      <c r="C33" s="9" t="n"/>
      <c r="D33" s="9" t="n"/>
      <c r="E33" s="10" t="n"/>
      <c r="F33" s="10" t="n"/>
      <c r="G33" s="11">
        <f>IF($E33="","",$E33-N($F33))</f>
        <v/>
      </c>
      <c r="H33" s="12">
        <f>IF(OR($D33="",$G33=""),"",IF($G33&lt;=0,0,MAX(0,$F$2-$D33)))</f>
        <v/>
      </c>
      <c r="I33" s="11">
        <f>IF($G33="","",IF($G33&lt;=0,"Pagada",IF($H33&lt;=0,"Al día",IF($H33&lt;=30,"1 a 30 días",IF($H33&lt;=60,"31 a 60 días",IF($H33&lt;=90,"61 a 90 días","Más de 90 días"))))))</f>
        <v/>
      </c>
      <c r="J33" s="11">
        <f>IF($G33="","",IF($G33&lt;=0,"Pagada",IF(N($H33)&lt;=0,"Al día","Vencida")))</f>
        <v/>
      </c>
    </row>
    <row r="34">
      <c r="A34" s="8" t="n"/>
      <c r="B34" s="8" t="n"/>
      <c r="C34" s="9" t="n"/>
      <c r="D34" s="9" t="n"/>
      <c r="E34" s="10" t="n"/>
      <c r="F34" s="10" t="n"/>
      <c r="G34" s="11">
        <f>IF($E34="","",$E34-N($F34))</f>
        <v/>
      </c>
      <c r="H34" s="12">
        <f>IF(OR($D34="",$G34=""),"",IF($G34&lt;=0,0,MAX(0,$F$2-$D34)))</f>
        <v/>
      </c>
      <c r="I34" s="11">
        <f>IF($G34="","",IF($G34&lt;=0,"Pagada",IF($H34&lt;=0,"Al día",IF($H34&lt;=30,"1 a 30 días",IF($H34&lt;=60,"31 a 60 días",IF($H34&lt;=90,"61 a 90 días","Más de 90 días"))))))</f>
        <v/>
      </c>
      <c r="J34" s="11">
        <f>IF($G34="","",IF($G34&lt;=0,"Pagada",IF(N($H34)&lt;=0,"Al día","Vencida")))</f>
        <v/>
      </c>
    </row>
    <row r="35">
      <c r="A35" s="8" t="n"/>
      <c r="B35" s="8" t="n"/>
      <c r="C35" s="9" t="n"/>
      <c r="D35" s="9" t="n"/>
      <c r="E35" s="10" t="n"/>
      <c r="F35" s="10" t="n"/>
      <c r="G35" s="11">
        <f>IF($E35="","",$E35-N($F35))</f>
        <v/>
      </c>
      <c r="H35" s="12">
        <f>IF(OR($D35="",$G35=""),"",IF($G35&lt;=0,0,MAX(0,$F$2-$D35)))</f>
        <v/>
      </c>
      <c r="I35" s="11">
        <f>IF($G35="","",IF($G35&lt;=0,"Pagada",IF($H35&lt;=0,"Al día",IF($H35&lt;=30,"1 a 30 días",IF($H35&lt;=60,"31 a 60 días",IF($H35&lt;=90,"61 a 90 días","Más de 90 días"))))))</f>
        <v/>
      </c>
      <c r="J35" s="11">
        <f>IF($G35="","",IF($G35&lt;=0,"Pagada",IF(N($H35)&lt;=0,"Al día","Vencida")))</f>
        <v/>
      </c>
    </row>
    <row r="36">
      <c r="A36" s="8" t="n"/>
      <c r="B36" s="8" t="n"/>
      <c r="C36" s="9" t="n"/>
      <c r="D36" s="9" t="n"/>
      <c r="E36" s="10" t="n"/>
      <c r="F36" s="10" t="n"/>
      <c r="G36" s="11">
        <f>IF($E36="","",$E36-N($F36))</f>
        <v/>
      </c>
      <c r="H36" s="12">
        <f>IF(OR($D36="",$G36=""),"",IF($G36&lt;=0,0,MAX(0,$F$2-$D36)))</f>
        <v/>
      </c>
      <c r="I36" s="11">
        <f>IF($G36="","",IF($G36&lt;=0,"Pagada",IF($H36&lt;=0,"Al día",IF($H36&lt;=30,"1 a 30 días",IF($H36&lt;=60,"31 a 60 días",IF($H36&lt;=90,"61 a 90 días","Más de 90 días"))))))</f>
        <v/>
      </c>
      <c r="J36" s="11">
        <f>IF($G36="","",IF($G36&lt;=0,"Pagada",IF(N($H36)&lt;=0,"Al día","Vencida")))</f>
        <v/>
      </c>
    </row>
    <row r="37">
      <c r="A37" s="8" t="n"/>
      <c r="B37" s="8" t="n"/>
      <c r="C37" s="9" t="n"/>
      <c r="D37" s="9" t="n"/>
      <c r="E37" s="10" t="n"/>
      <c r="F37" s="10" t="n"/>
      <c r="G37" s="11">
        <f>IF($E37="","",$E37-N($F37))</f>
        <v/>
      </c>
      <c r="H37" s="12">
        <f>IF(OR($D37="",$G37=""),"",IF($G37&lt;=0,0,MAX(0,$F$2-$D37)))</f>
        <v/>
      </c>
      <c r="I37" s="11">
        <f>IF($G37="","",IF($G37&lt;=0,"Pagada",IF($H37&lt;=0,"Al día",IF($H37&lt;=30,"1 a 30 días",IF($H37&lt;=60,"31 a 60 días",IF($H37&lt;=90,"61 a 90 días","Más de 90 días"))))))</f>
        <v/>
      </c>
      <c r="J37" s="11">
        <f>IF($G37="","",IF($G37&lt;=0,"Pagada",IF(N($H37)&lt;=0,"Al día","Vencida")))</f>
        <v/>
      </c>
    </row>
    <row r="38">
      <c r="A38" s="8" t="n"/>
      <c r="B38" s="8" t="n"/>
      <c r="C38" s="9" t="n"/>
      <c r="D38" s="9" t="n"/>
      <c r="E38" s="10" t="n"/>
      <c r="F38" s="10" t="n"/>
      <c r="G38" s="11">
        <f>IF($E38="","",$E38-N($F38))</f>
        <v/>
      </c>
      <c r="H38" s="12">
        <f>IF(OR($D38="",$G38=""),"",IF($G38&lt;=0,0,MAX(0,$F$2-$D38)))</f>
        <v/>
      </c>
      <c r="I38" s="11">
        <f>IF($G38="","",IF($G38&lt;=0,"Pagada",IF($H38&lt;=0,"Al día",IF($H38&lt;=30,"1 a 30 días",IF($H38&lt;=60,"31 a 60 días",IF($H38&lt;=90,"61 a 90 días","Más de 90 días"))))))</f>
        <v/>
      </c>
      <c r="J38" s="11">
        <f>IF($G38="","",IF($G38&lt;=0,"Pagada",IF(N($H38)&lt;=0,"Al día","Vencida")))</f>
        <v/>
      </c>
    </row>
    <row r="39">
      <c r="A39" s="8" t="n"/>
      <c r="B39" s="8" t="n"/>
      <c r="C39" s="9" t="n"/>
      <c r="D39" s="9" t="n"/>
      <c r="E39" s="10" t="n"/>
      <c r="F39" s="10" t="n"/>
      <c r="G39" s="11">
        <f>IF($E39="","",$E39-N($F39))</f>
        <v/>
      </c>
      <c r="H39" s="12">
        <f>IF(OR($D39="",$G39=""),"",IF($G39&lt;=0,0,MAX(0,$F$2-$D39)))</f>
        <v/>
      </c>
      <c r="I39" s="11">
        <f>IF($G39="","",IF($G39&lt;=0,"Pagada",IF($H39&lt;=0,"Al día",IF($H39&lt;=30,"1 a 30 días",IF($H39&lt;=60,"31 a 60 días",IF($H39&lt;=90,"61 a 90 días","Más de 90 días"))))))</f>
        <v/>
      </c>
      <c r="J39" s="11">
        <f>IF($G39="","",IF($G39&lt;=0,"Pagada",IF(N($H39)&lt;=0,"Al día","Vencida")))</f>
        <v/>
      </c>
    </row>
    <row r="40">
      <c r="A40" s="8" t="n"/>
      <c r="B40" s="8" t="n"/>
      <c r="C40" s="9" t="n"/>
      <c r="D40" s="9" t="n"/>
      <c r="E40" s="10" t="n"/>
      <c r="F40" s="10" t="n"/>
      <c r="G40" s="11">
        <f>IF($E40="","",$E40-N($F40))</f>
        <v/>
      </c>
      <c r="H40" s="12">
        <f>IF(OR($D40="",$G40=""),"",IF($G40&lt;=0,0,MAX(0,$F$2-$D40)))</f>
        <v/>
      </c>
      <c r="I40" s="11">
        <f>IF($G40="","",IF($G40&lt;=0,"Pagada",IF($H40&lt;=0,"Al día",IF($H40&lt;=30,"1 a 30 días",IF($H40&lt;=60,"31 a 60 días",IF($H40&lt;=90,"61 a 90 días","Más de 90 días"))))))</f>
        <v/>
      </c>
      <c r="J40" s="11">
        <f>IF($G40="","",IF($G40&lt;=0,"Pagada",IF(N($H40)&lt;=0,"Al día","Vencida")))</f>
        <v/>
      </c>
    </row>
    <row r="41">
      <c r="A41" s="8" t="n"/>
      <c r="B41" s="8" t="n"/>
      <c r="C41" s="9" t="n"/>
      <c r="D41" s="9" t="n"/>
      <c r="E41" s="10" t="n"/>
      <c r="F41" s="10" t="n"/>
      <c r="G41" s="11">
        <f>IF($E41="","",$E41-N($F41))</f>
        <v/>
      </c>
      <c r="H41" s="12">
        <f>IF(OR($D41="",$G41=""),"",IF($G41&lt;=0,0,MAX(0,$F$2-$D41)))</f>
        <v/>
      </c>
      <c r="I41" s="11">
        <f>IF($G41="","",IF($G41&lt;=0,"Pagada",IF($H41&lt;=0,"Al día",IF($H41&lt;=30,"1 a 30 días",IF($H41&lt;=60,"31 a 60 días",IF($H41&lt;=90,"61 a 90 días","Más de 90 días"))))))</f>
        <v/>
      </c>
      <c r="J41" s="11">
        <f>IF($G41="","",IF($G41&lt;=0,"Pagada",IF(N($H41)&lt;=0,"Al día","Vencida")))</f>
        <v/>
      </c>
    </row>
    <row r="42">
      <c r="A42" s="8" t="n"/>
      <c r="B42" s="8" t="n"/>
      <c r="C42" s="9" t="n"/>
      <c r="D42" s="9" t="n"/>
      <c r="E42" s="10" t="n"/>
      <c r="F42" s="10" t="n"/>
      <c r="G42" s="11">
        <f>IF($E42="","",$E42-N($F42))</f>
        <v/>
      </c>
      <c r="H42" s="12">
        <f>IF(OR($D42="",$G42=""),"",IF($G42&lt;=0,0,MAX(0,$F$2-$D42)))</f>
        <v/>
      </c>
      <c r="I42" s="11">
        <f>IF($G42="","",IF($G42&lt;=0,"Pagada",IF($H42&lt;=0,"Al día",IF($H42&lt;=30,"1 a 30 días",IF($H42&lt;=60,"31 a 60 días",IF($H42&lt;=90,"61 a 90 días","Más de 90 días"))))))</f>
        <v/>
      </c>
      <c r="J42" s="11">
        <f>IF($G42="","",IF($G42&lt;=0,"Pagada",IF(N($H42)&lt;=0,"Al día","Vencida")))</f>
        <v/>
      </c>
    </row>
    <row r="43">
      <c r="A43" s="8" t="n"/>
      <c r="B43" s="8" t="n"/>
      <c r="C43" s="9" t="n"/>
      <c r="D43" s="9" t="n"/>
      <c r="E43" s="10" t="n"/>
      <c r="F43" s="10" t="n"/>
      <c r="G43" s="11">
        <f>IF($E43="","",$E43-N($F43))</f>
        <v/>
      </c>
      <c r="H43" s="12">
        <f>IF(OR($D43="",$G43=""),"",IF($G43&lt;=0,0,MAX(0,$F$2-$D43)))</f>
        <v/>
      </c>
      <c r="I43" s="11">
        <f>IF($G43="","",IF($G43&lt;=0,"Pagada",IF($H43&lt;=0,"Al día",IF($H43&lt;=30,"1 a 30 días",IF($H43&lt;=60,"31 a 60 días",IF($H43&lt;=90,"61 a 90 días","Más de 90 días"))))))</f>
        <v/>
      </c>
      <c r="J43" s="11">
        <f>IF($G43="","",IF($G43&lt;=0,"Pagada",IF(N($H43)&lt;=0,"Al día","Vencida")))</f>
        <v/>
      </c>
    </row>
    <row r="44">
      <c r="A44" s="8" t="n"/>
      <c r="B44" s="8" t="n"/>
      <c r="C44" s="9" t="n"/>
      <c r="D44" s="9" t="n"/>
      <c r="E44" s="10" t="n"/>
      <c r="F44" s="10" t="n"/>
      <c r="G44" s="11">
        <f>IF($E44="","",$E44-N($F44))</f>
        <v/>
      </c>
      <c r="H44" s="12">
        <f>IF(OR($D44="",$G44=""),"",IF($G44&lt;=0,0,MAX(0,$F$2-$D44)))</f>
        <v/>
      </c>
      <c r="I44" s="11">
        <f>IF($G44="","",IF($G44&lt;=0,"Pagada",IF($H44&lt;=0,"Al día",IF($H44&lt;=30,"1 a 30 días",IF($H44&lt;=60,"31 a 60 días",IF($H44&lt;=90,"61 a 90 días","Más de 90 días"))))))</f>
        <v/>
      </c>
      <c r="J44" s="11">
        <f>IF($G44="","",IF($G44&lt;=0,"Pagada",IF(N($H44)&lt;=0,"Al día","Vencida")))</f>
        <v/>
      </c>
    </row>
    <row r="45">
      <c r="A45" s="8" t="n"/>
      <c r="B45" s="8" t="n"/>
      <c r="C45" s="9" t="n"/>
      <c r="D45" s="9" t="n"/>
      <c r="E45" s="10" t="n"/>
      <c r="F45" s="10" t="n"/>
      <c r="G45" s="11">
        <f>IF($E45="","",$E45-N($F45))</f>
        <v/>
      </c>
      <c r="H45" s="12">
        <f>IF(OR($D45="",$G45=""),"",IF($G45&lt;=0,0,MAX(0,$F$2-$D45)))</f>
        <v/>
      </c>
      <c r="I45" s="11">
        <f>IF($G45="","",IF($G45&lt;=0,"Pagada",IF($H45&lt;=0,"Al día",IF($H45&lt;=30,"1 a 30 días",IF($H45&lt;=60,"31 a 60 días",IF($H45&lt;=90,"61 a 90 días","Más de 90 días"))))))</f>
        <v/>
      </c>
      <c r="J45" s="11">
        <f>IF($G45="","",IF($G45&lt;=0,"Pagada",IF(N($H45)&lt;=0,"Al día","Vencida")))</f>
        <v/>
      </c>
    </row>
    <row r="46">
      <c r="A46" s="8" t="n"/>
      <c r="B46" s="8" t="n"/>
      <c r="C46" s="9" t="n"/>
      <c r="D46" s="9" t="n"/>
      <c r="E46" s="10" t="n"/>
      <c r="F46" s="10" t="n"/>
      <c r="G46" s="11">
        <f>IF($E46="","",$E46-N($F46))</f>
        <v/>
      </c>
      <c r="H46" s="12">
        <f>IF(OR($D46="",$G46=""),"",IF($G46&lt;=0,0,MAX(0,$F$2-$D46)))</f>
        <v/>
      </c>
      <c r="I46" s="11">
        <f>IF($G46="","",IF($G46&lt;=0,"Pagada",IF($H46&lt;=0,"Al día",IF($H46&lt;=30,"1 a 30 días",IF($H46&lt;=60,"31 a 60 días",IF($H46&lt;=90,"61 a 90 días","Más de 90 días"))))))</f>
        <v/>
      </c>
      <c r="J46" s="11">
        <f>IF($G46="","",IF($G46&lt;=0,"Pagada",IF(N($H46)&lt;=0,"Al día","Vencida")))</f>
        <v/>
      </c>
    </row>
    <row r="47">
      <c r="A47" s="8" t="n"/>
      <c r="B47" s="8" t="n"/>
      <c r="C47" s="9" t="n"/>
      <c r="D47" s="9" t="n"/>
      <c r="E47" s="10" t="n"/>
      <c r="F47" s="10" t="n"/>
      <c r="G47" s="11">
        <f>IF($E47="","",$E47-N($F47))</f>
        <v/>
      </c>
      <c r="H47" s="12">
        <f>IF(OR($D47="",$G47=""),"",IF($G47&lt;=0,0,MAX(0,$F$2-$D47)))</f>
        <v/>
      </c>
      <c r="I47" s="11">
        <f>IF($G47="","",IF($G47&lt;=0,"Pagada",IF($H47&lt;=0,"Al día",IF($H47&lt;=30,"1 a 30 días",IF($H47&lt;=60,"31 a 60 días",IF($H47&lt;=90,"61 a 90 días","Más de 90 días"))))))</f>
        <v/>
      </c>
      <c r="J47" s="11">
        <f>IF($G47="","",IF($G47&lt;=0,"Pagada",IF(N($H47)&lt;=0,"Al día","Vencida")))</f>
        <v/>
      </c>
    </row>
    <row r="48">
      <c r="A48" s="8" t="n"/>
      <c r="B48" s="8" t="n"/>
      <c r="C48" s="9" t="n"/>
      <c r="D48" s="9" t="n"/>
      <c r="E48" s="10" t="n"/>
      <c r="F48" s="10" t="n"/>
      <c r="G48" s="11">
        <f>IF($E48="","",$E48-N($F48))</f>
        <v/>
      </c>
      <c r="H48" s="12">
        <f>IF(OR($D48="",$G48=""),"",IF($G48&lt;=0,0,MAX(0,$F$2-$D48)))</f>
        <v/>
      </c>
      <c r="I48" s="11">
        <f>IF($G48="","",IF($G48&lt;=0,"Pagada",IF($H48&lt;=0,"Al día",IF($H48&lt;=30,"1 a 30 días",IF($H48&lt;=60,"31 a 60 días",IF($H48&lt;=90,"61 a 90 días","Más de 90 días"))))))</f>
        <v/>
      </c>
      <c r="J48" s="11">
        <f>IF($G48="","",IF($G48&lt;=0,"Pagada",IF(N($H48)&lt;=0,"Al día","Vencida")))</f>
        <v/>
      </c>
    </row>
    <row r="49">
      <c r="A49" s="8" t="n"/>
      <c r="B49" s="8" t="n"/>
      <c r="C49" s="9" t="n"/>
      <c r="D49" s="9" t="n"/>
      <c r="E49" s="10" t="n"/>
      <c r="F49" s="10" t="n"/>
      <c r="G49" s="11">
        <f>IF($E49="","",$E49-N($F49))</f>
        <v/>
      </c>
      <c r="H49" s="12">
        <f>IF(OR($D49="",$G49=""),"",IF($G49&lt;=0,0,MAX(0,$F$2-$D49)))</f>
        <v/>
      </c>
      <c r="I49" s="11">
        <f>IF($G49="","",IF($G49&lt;=0,"Pagada",IF($H49&lt;=0,"Al día",IF($H49&lt;=30,"1 a 30 días",IF($H49&lt;=60,"31 a 60 días",IF($H49&lt;=90,"61 a 90 días","Más de 90 días"))))))</f>
        <v/>
      </c>
      <c r="J49" s="11">
        <f>IF($G49="","",IF($G49&lt;=0,"Pagada",IF(N($H49)&lt;=0,"Al día","Vencida")))</f>
        <v/>
      </c>
    </row>
    <row r="50">
      <c r="A50" s="8" t="n"/>
      <c r="B50" s="8" t="n"/>
      <c r="C50" s="9" t="n"/>
      <c r="D50" s="9" t="n"/>
      <c r="E50" s="10" t="n"/>
      <c r="F50" s="10" t="n"/>
      <c r="G50" s="11">
        <f>IF($E50="","",$E50-N($F50))</f>
        <v/>
      </c>
      <c r="H50" s="12">
        <f>IF(OR($D50="",$G50=""),"",IF($G50&lt;=0,0,MAX(0,$F$2-$D50)))</f>
        <v/>
      </c>
      <c r="I50" s="11">
        <f>IF($G50="","",IF($G50&lt;=0,"Pagada",IF($H50&lt;=0,"Al día",IF($H50&lt;=30,"1 a 30 días",IF($H50&lt;=60,"31 a 60 días",IF($H50&lt;=90,"61 a 90 días","Más de 90 días"))))))</f>
        <v/>
      </c>
      <c r="J50" s="11">
        <f>IF($G50="","",IF($G50&lt;=0,"Pagada",IF(N($H50)&lt;=0,"Al día","Vencida")))</f>
        <v/>
      </c>
    </row>
    <row r="51">
      <c r="A51" s="8" t="n"/>
      <c r="B51" s="8" t="n"/>
      <c r="C51" s="9" t="n"/>
      <c r="D51" s="9" t="n"/>
      <c r="E51" s="10" t="n"/>
      <c r="F51" s="10" t="n"/>
      <c r="G51" s="11">
        <f>IF($E51="","",$E51-N($F51))</f>
        <v/>
      </c>
      <c r="H51" s="12">
        <f>IF(OR($D51="",$G51=""),"",IF($G51&lt;=0,0,MAX(0,$F$2-$D51)))</f>
        <v/>
      </c>
      <c r="I51" s="11">
        <f>IF($G51="","",IF($G51&lt;=0,"Pagada",IF($H51&lt;=0,"Al día",IF($H51&lt;=30,"1 a 30 días",IF($H51&lt;=60,"31 a 60 días",IF($H51&lt;=90,"61 a 90 días","Más de 90 días"))))))</f>
        <v/>
      </c>
      <c r="J51" s="11">
        <f>IF($G51="","",IF($G51&lt;=0,"Pagada",IF(N($H51)&lt;=0,"Al día","Vencida")))</f>
        <v/>
      </c>
    </row>
    <row r="52">
      <c r="A52" s="8" t="n"/>
      <c r="B52" s="8" t="n"/>
      <c r="C52" s="9" t="n"/>
      <c r="D52" s="9" t="n"/>
      <c r="E52" s="10" t="n"/>
      <c r="F52" s="10" t="n"/>
      <c r="G52" s="11">
        <f>IF($E52="","",$E52-N($F52))</f>
        <v/>
      </c>
      <c r="H52" s="12">
        <f>IF(OR($D52="",$G52=""),"",IF($G52&lt;=0,0,MAX(0,$F$2-$D52)))</f>
        <v/>
      </c>
      <c r="I52" s="11">
        <f>IF($G52="","",IF($G52&lt;=0,"Pagada",IF($H52&lt;=0,"Al día",IF($H52&lt;=30,"1 a 30 días",IF($H52&lt;=60,"31 a 60 días",IF($H52&lt;=90,"61 a 90 días","Más de 90 días"))))))</f>
        <v/>
      </c>
      <c r="J52" s="11">
        <f>IF($G52="","",IF($G52&lt;=0,"Pagada",IF(N($H52)&lt;=0,"Al día","Vencida")))</f>
        <v/>
      </c>
    </row>
    <row r="53">
      <c r="A53" s="8" t="n"/>
      <c r="B53" s="8" t="n"/>
      <c r="C53" s="9" t="n"/>
      <c r="D53" s="9" t="n"/>
      <c r="E53" s="10" t="n"/>
      <c r="F53" s="10" t="n"/>
      <c r="G53" s="11">
        <f>IF($E53="","",$E53-N($F53))</f>
        <v/>
      </c>
      <c r="H53" s="12">
        <f>IF(OR($D53="",$G53=""),"",IF($G53&lt;=0,0,MAX(0,$F$2-$D53)))</f>
        <v/>
      </c>
      <c r="I53" s="11">
        <f>IF($G53="","",IF($G53&lt;=0,"Pagada",IF($H53&lt;=0,"Al día",IF($H53&lt;=30,"1 a 30 días",IF($H53&lt;=60,"31 a 60 días",IF($H53&lt;=90,"61 a 90 días","Más de 90 días"))))))</f>
        <v/>
      </c>
      <c r="J53" s="11">
        <f>IF($G53="","",IF($G53&lt;=0,"Pagada",IF(N($H53)&lt;=0,"Al día","Vencida")))</f>
        <v/>
      </c>
    </row>
    <row r="54">
      <c r="A54" s="8" t="n"/>
      <c r="B54" s="8" t="n"/>
      <c r="C54" s="9" t="n"/>
      <c r="D54" s="9" t="n"/>
      <c r="E54" s="10" t="n"/>
      <c r="F54" s="10" t="n"/>
      <c r="G54" s="11">
        <f>IF($E54="","",$E54-N($F54))</f>
        <v/>
      </c>
      <c r="H54" s="12">
        <f>IF(OR($D54="",$G54=""),"",IF($G54&lt;=0,0,MAX(0,$F$2-$D54)))</f>
        <v/>
      </c>
      <c r="I54" s="11">
        <f>IF($G54="","",IF($G54&lt;=0,"Pagada",IF($H54&lt;=0,"Al día",IF($H54&lt;=30,"1 a 30 días",IF($H54&lt;=60,"31 a 60 días",IF($H54&lt;=90,"61 a 90 días","Más de 90 días"))))))</f>
        <v/>
      </c>
      <c r="J54" s="11">
        <f>IF($G54="","",IF($G54&lt;=0,"Pagada",IF(N($H54)&lt;=0,"Al día","Vencida")))</f>
        <v/>
      </c>
    </row>
    <row r="55">
      <c r="A55" s="8" t="n"/>
      <c r="B55" s="8" t="n"/>
      <c r="C55" s="9" t="n"/>
      <c r="D55" s="9" t="n"/>
      <c r="E55" s="10" t="n"/>
      <c r="F55" s="10" t="n"/>
      <c r="G55" s="11">
        <f>IF($E55="","",$E55-N($F55))</f>
        <v/>
      </c>
      <c r="H55" s="12">
        <f>IF(OR($D55="",$G55=""),"",IF($G55&lt;=0,0,MAX(0,$F$2-$D55)))</f>
        <v/>
      </c>
      <c r="I55" s="11">
        <f>IF($G55="","",IF($G55&lt;=0,"Pagada",IF($H55&lt;=0,"Al día",IF($H55&lt;=30,"1 a 30 días",IF($H55&lt;=60,"31 a 60 días",IF($H55&lt;=90,"61 a 90 días","Más de 90 días"))))))</f>
        <v/>
      </c>
      <c r="J55" s="11">
        <f>IF($G55="","",IF($G55&lt;=0,"Pagada",IF(N($H55)&lt;=0,"Al día","Vencida")))</f>
        <v/>
      </c>
    </row>
    <row r="56">
      <c r="A56" s="8" t="n"/>
      <c r="B56" s="8" t="n"/>
      <c r="C56" s="9" t="n"/>
      <c r="D56" s="9" t="n"/>
      <c r="E56" s="10" t="n"/>
      <c r="F56" s="10" t="n"/>
      <c r="G56" s="11">
        <f>IF($E56="","",$E56-N($F56))</f>
        <v/>
      </c>
      <c r="H56" s="12">
        <f>IF(OR($D56="",$G56=""),"",IF($G56&lt;=0,0,MAX(0,$F$2-$D56)))</f>
        <v/>
      </c>
      <c r="I56" s="11">
        <f>IF($G56="","",IF($G56&lt;=0,"Pagada",IF($H56&lt;=0,"Al día",IF($H56&lt;=30,"1 a 30 días",IF($H56&lt;=60,"31 a 60 días",IF($H56&lt;=90,"61 a 90 días","Más de 90 días"))))))</f>
        <v/>
      </c>
      <c r="J56" s="11">
        <f>IF($G56="","",IF($G56&lt;=0,"Pagada",IF(N($H56)&lt;=0,"Al día","Vencida")))</f>
        <v/>
      </c>
    </row>
    <row r="57">
      <c r="A57" s="8" t="n"/>
      <c r="B57" s="8" t="n"/>
      <c r="C57" s="9" t="n"/>
      <c r="D57" s="9" t="n"/>
      <c r="E57" s="10" t="n"/>
      <c r="F57" s="10" t="n"/>
      <c r="G57" s="11">
        <f>IF($E57="","",$E57-N($F57))</f>
        <v/>
      </c>
      <c r="H57" s="12">
        <f>IF(OR($D57="",$G57=""),"",IF($G57&lt;=0,0,MAX(0,$F$2-$D57)))</f>
        <v/>
      </c>
      <c r="I57" s="11">
        <f>IF($G57="","",IF($G57&lt;=0,"Pagada",IF($H57&lt;=0,"Al día",IF($H57&lt;=30,"1 a 30 días",IF($H57&lt;=60,"31 a 60 días",IF($H57&lt;=90,"61 a 90 días","Más de 90 días"))))))</f>
        <v/>
      </c>
      <c r="J57" s="11">
        <f>IF($G57="","",IF($G57&lt;=0,"Pagada",IF(N($H57)&lt;=0,"Al día","Vencida")))</f>
        <v/>
      </c>
    </row>
    <row r="58">
      <c r="A58" s="8" t="n"/>
      <c r="B58" s="8" t="n"/>
      <c r="C58" s="9" t="n"/>
      <c r="D58" s="9" t="n"/>
      <c r="E58" s="10" t="n"/>
      <c r="F58" s="10" t="n"/>
      <c r="G58" s="11">
        <f>IF($E58="","",$E58-N($F58))</f>
        <v/>
      </c>
      <c r="H58" s="12">
        <f>IF(OR($D58="",$G58=""),"",IF($G58&lt;=0,0,MAX(0,$F$2-$D58)))</f>
        <v/>
      </c>
      <c r="I58" s="11">
        <f>IF($G58="","",IF($G58&lt;=0,"Pagada",IF($H58&lt;=0,"Al día",IF($H58&lt;=30,"1 a 30 días",IF($H58&lt;=60,"31 a 60 días",IF($H58&lt;=90,"61 a 90 días","Más de 90 días"))))))</f>
        <v/>
      </c>
      <c r="J58" s="11">
        <f>IF($G58="","",IF($G58&lt;=0,"Pagada",IF(N($H58)&lt;=0,"Al día","Vencida")))</f>
        <v/>
      </c>
    </row>
    <row r="59">
      <c r="A59" s="8" t="n"/>
      <c r="B59" s="8" t="n"/>
      <c r="C59" s="9" t="n"/>
      <c r="D59" s="9" t="n"/>
      <c r="E59" s="10" t="n"/>
      <c r="F59" s="10" t="n"/>
      <c r="G59" s="11">
        <f>IF($E59="","",$E59-N($F59))</f>
        <v/>
      </c>
      <c r="H59" s="12">
        <f>IF(OR($D59="",$G59=""),"",IF($G59&lt;=0,0,MAX(0,$F$2-$D59)))</f>
        <v/>
      </c>
      <c r="I59" s="11">
        <f>IF($G59="","",IF($G59&lt;=0,"Pagada",IF($H59&lt;=0,"Al día",IF($H59&lt;=30,"1 a 30 días",IF($H59&lt;=60,"31 a 60 días",IF($H59&lt;=90,"61 a 90 días","Más de 90 días"))))))</f>
        <v/>
      </c>
      <c r="J59" s="11">
        <f>IF($G59="","",IF($G59&lt;=0,"Pagada",IF(N($H59)&lt;=0,"Al día","Vencida")))</f>
        <v/>
      </c>
    </row>
    <row r="60">
      <c r="A60" s="8" t="n"/>
      <c r="B60" s="8" t="n"/>
      <c r="C60" s="9" t="n"/>
      <c r="D60" s="9" t="n"/>
      <c r="E60" s="10" t="n"/>
      <c r="F60" s="10" t="n"/>
      <c r="G60" s="11">
        <f>IF($E60="","",$E60-N($F60))</f>
        <v/>
      </c>
      <c r="H60" s="12">
        <f>IF(OR($D60="",$G60=""),"",IF($G60&lt;=0,0,MAX(0,$F$2-$D60)))</f>
        <v/>
      </c>
      <c r="I60" s="11">
        <f>IF($G60="","",IF($G60&lt;=0,"Pagada",IF($H60&lt;=0,"Al día",IF($H60&lt;=30,"1 a 30 días",IF($H60&lt;=60,"31 a 60 días",IF($H60&lt;=90,"61 a 90 días","Más de 90 días"))))))</f>
        <v/>
      </c>
      <c r="J60" s="11">
        <f>IF($G60="","",IF($G60&lt;=0,"Pagada",IF(N($H60)&lt;=0,"Al día","Vencida")))</f>
        <v/>
      </c>
    </row>
    <row r="61">
      <c r="A61" s="8" t="n"/>
      <c r="B61" s="8" t="n"/>
      <c r="C61" s="9" t="n"/>
      <c r="D61" s="9" t="n"/>
      <c r="E61" s="10" t="n"/>
      <c r="F61" s="10" t="n"/>
      <c r="G61" s="11">
        <f>IF($E61="","",$E61-N($F61))</f>
        <v/>
      </c>
      <c r="H61" s="12">
        <f>IF(OR($D61="",$G61=""),"",IF($G61&lt;=0,0,MAX(0,$F$2-$D61)))</f>
        <v/>
      </c>
      <c r="I61" s="11">
        <f>IF($G61="","",IF($G61&lt;=0,"Pagada",IF($H61&lt;=0,"Al día",IF($H61&lt;=30,"1 a 30 días",IF($H61&lt;=60,"31 a 60 días",IF($H61&lt;=90,"61 a 90 días","Más de 90 días"))))))</f>
        <v/>
      </c>
      <c r="J61" s="11">
        <f>IF($G61="","",IF($G61&lt;=0,"Pagada",IF(N($H61)&lt;=0,"Al día","Vencida")))</f>
        <v/>
      </c>
    </row>
    <row r="62">
      <c r="A62" s="8" t="n"/>
      <c r="B62" s="8" t="n"/>
      <c r="C62" s="9" t="n"/>
      <c r="D62" s="9" t="n"/>
      <c r="E62" s="10" t="n"/>
      <c r="F62" s="10" t="n"/>
      <c r="G62" s="11">
        <f>IF($E62="","",$E62-N($F62))</f>
        <v/>
      </c>
      <c r="H62" s="12">
        <f>IF(OR($D62="",$G62=""),"",IF($G62&lt;=0,0,MAX(0,$F$2-$D62)))</f>
        <v/>
      </c>
      <c r="I62" s="11">
        <f>IF($G62="","",IF($G62&lt;=0,"Pagada",IF($H62&lt;=0,"Al día",IF($H62&lt;=30,"1 a 30 días",IF($H62&lt;=60,"31 a 60 días",IF($H62&lt;=90,"61 a 90 días","Más de 90 días"))))))</f>
        <v/>
      </c>
      <c r="J62" s="11">
        <f>IF($G62="","",IF($G62&lt;=0,"Pagada",IF(N($H62)&lt;=0,"Al día","Vencida")))</f>
        <v/>
      </c>
    </row>
    <row r="63">
      <c r="A63" s="8" t="n"/>
      <c r="B63" s="8" t="n"/>
      <c r="C63" s="9" t="n"/>
      <c r="D63" s="9" t="n"/>
      <c r="E63" s="10" t="n"/>
      <c r="F63" s="10" t="n"/>
      <c r="G63" s="11">
        <f>IF($E63="","",$E63-N($F63))</f>
        <v/>
      </c>
      <c r="H63" s="12">
        <f>IF(OR($D63="",$G63=""),"",IF($G63&lt;=0,0,MAX(0,$F$2-$D63)))</f>
        <v/>
      </c>
      <c r="I63" s="11">
        <f>IF($G63="","",IF($G63&lt;=0,"Pagada",IF($H63&lt;=0,"Al día",IF($H63&lt;=30,"1 a 30 días",IF($H63&lt;=60,"31 a 60 días",IF($H63&lt;=90,"61 a 90 días","Más de 90 días"))))))</f>
        <v/>
      </c>
      <c r="J63" s="11">
        <f>IF($G63="","",IF($G63&lt;=0,"Pagada",IF(N($H63)&lt;=0,"Al día","Vencida")))</f>
        <v/>
      </c>
    </row>
    <row r="64">
      <c r="A64" s="8" t="n"/>
      <c r="B64" s="8" t="n"/>
      <c r="C64" s="9" t="n"/>
      <c r="D64" s="9" t="n"/>
      <c r="E64" s="10" t="n"/>
      <c r="F64" s="10" t="n"/>
      <c r="G64" s="11">
        <f>IF($E64="","",$E64-N($F64))</f>
        <v/>
      </c>
      <c r="H64" s="12">
        <f>IF(OR($D64="",$G64=""),"",IF($G64&lt;=0,0,MAX(0,$F$2-$D64)))</f>
        <v/>
      </c>
      <c r="I64" s="11">
        <f>IF($G64="","",IF($G64&lt;=0,"Pagada",IF($H64&lt;=0,"Al día",IF($H64&lt;=30,"1 a 30 días",IF($H64&lt;=60,"31 a 60 días",IF($H64&lt;=90,"61 a 90 días","Más de 90 días"))))))</f>
        <v/>
      </c>
      <c r="J64" s="11">
        <f>IF($G64="","",IF($G64&lt;=0,"Pagada",IF(N($H64)&lt;=0,"Al día","Vencida")))</f>
        <v/>
      </c>
    </row>
    <row r="65">
      <c r="A65" s="8" t="n"/>
      <c r="B65" s="8" t="n"/>
      <c r="C65" s="9" t="n"/>
      <c r="D65" s="9" t="n"/>
      <c r="E65" s="10" t="n"/>
      <c r="F65" s="10" t="n"/>
      <c r="G65" s="11">
        <f>IF($E65="","",$E65-N($F65))</f>
        <v/>
      </c>
      <c r="H65" s="12">
        <f>IF(OR($D65="",$G65=""),"",IF($G65&lt;=0,0,MAX(0,$F$2-$D65)))</f>
        <v/>
      </c>
      <c r="I65" s="11">
        <f>IF($G65="","",IF($G65&lt;=0,"Pagada",IF($H65&lt;=0,"Al día",IF($H65&lt;=30,"1 a 30 días",IF($H65&lt;=60,"31 a 60 días",IF($H65&lt;=90,"61 a 90 días","Más de 90 días"))))))</f>
        <v/>
      </c>
      <c r="J65" s="11">
        <f>IF($G65="","",IF($G65&lt;=0,"Pagada",IF(N($H65)&lt;=0,"Al día","Vencida")))</f>
        <v/>
      </c>
    </row>
    <row r="66">
      <c r="A66" s="8" t="n"/>
      <c r="B66" s="8" t="n"/>
      <c r="C66" s="9" t="n"/>
      <c r="D66" s="9" t="n"/>
      <c r="E66" s="10" t="n"/>
      <c r="F66" s="10" t="n"/>
      <c r="G66" s="11">
        <f>IF($E66="","",$E66-N($F66))</f>
        <v/>
      </c>
      <c r="H66" s="12">
        <f>IF(OR($D66="",$G66=""),"",IF($G66&lt;=0,0,MAX(0,$F$2-$D66)))</f>
        <v/>
      </c>
      <c r="I66" s="11">
        <f>IF($G66="","",IF($G66&lt;=0,"Pagada",IF($H66&lt;=0,"Al día",IF($H66&lt;=30,"1 a 30 días",IF($H66&lt;=60,"31 a 60 días",IF($H66&lt;=90,"61 a 90 días","Más de 90 días"))))))</f>
        <v/>
      </c>
      <c r="J66" s="11">
        <f>IF($G66="","",IF($G66&lt;=0,"Pagada",IF(N($H66)&lt;=0,"Al día","Vencida")))</f>
        <v/>
      </c>
    </row>
    <row r="67">
      <c r="A67" s="8" t="n"/>
      <c r="B67" s="8" t="n"/>
      <c r="C67" s="9" t="n"/>
      <c r="D67" s="9" t="n"/>
      <c r="E67" s="10" t="n"/>
      <c r="F67" s="10" t="n"/>
      <c r="G67" s="11">
        <f>IF($E67="","",$E67-N($F67))</f>
        <v/>
      </c>
      <c r="H67" s="12">
        <f>IF(OR($D67="",$G67=""),"",IF($G67&lt;=0,0,MAX(0,$F$2-$D67)))</f>
        <v/>
      </c>
      <c r="I67" s="11">
        <f>IF($G67="","",IF($G67&lt;=0,"Pagada",IF($H67&lt;=0,"Al día",IF($H67&lt;=30,"1 a 30 días",IF($H67&lt;=60,"31 a 60 días",IF($H67&lt;=90,"61 a 90 días","Más de 90 días"))))))</f>
        <v/>
      </c>
      <c r="J67" s="11">
        <f>IF($G67="","",IF($G67&lt;=0,"Pagada",IF(N($H67)&lt;=0,"Al día","Vencida")))</f>
        <v/>
      </c>
    </row>
    <row r="68">
      <c r="A68" s="8" t="n"/>
      <c r="B68" s="8" t="n"/>
      <c r="C68" s="9" t="n"/>
      <c r="D68" s="9" t="n"/>
      <c r="E68" s="10" t="n"/>
      <c r="F68" s="10" t="n"/>
      <c r="G68" s="11">
        <f>IF($E68="","",$E68-N($F68))</f>
        <v/>
      </c>
      <c r="H68" s="12">
        <f>IF(OR($D68="",$G68=""),"",IF($G68&lt;=0,0,MAX(0,$F$2-$D68)))</f>
        <v/>
      </c>
      <c r="I68" s="11">
        <f>IF($G68="","",IF($G68&lt;=0,"Pagada",IF($H68&lt;=0,"Al día",IF($H68&lt;=30,"1 a 30 días",IF($H68&lt;=60,"31 a 60 días",IF($H68&lt;=90,"61 a 90 días","Más de 90 días"))))))</f>
        <v/>
      </c>
      <c r="J68" s="11">
        <f>IF($G68="","",IF($G68&lt;=0,"Pagada",IF(N($H68)&lt;=0,"Al día","Vencida")))</f>
        <v/>
      </c>
    </row>
    <row r="69">
      <c r="A69" s="8" t="n"/>
      <c r="B69" s="8" t="n"/>
      <c r="C69" s="9" t="n"/>
      <c r="D69" s="9" t="n"/>
      <c r="E69" s="10" t="n"/>
      <c r="F69" s="10" t="n"/>
      <c r="G69" s="11">
        <f>IF($E69="","",$E69-N($F69))</f>
        <v/>
      </c>
      <c r="H69" s="12">
        <f>IF(OR($D69="",$G69=""),"",IF($G69&lt;=0,0,MAX(0,$F$2-$D69)))</f>
        <v/>
      </c>
      <c r="I69" s="11">
        <f>IF($G69="","",IF($G69&lt;=0,"Pagada",IF($H69&lt;=0,"Al día",IF($H69&lt;=30,"1 a 30 días",IF($H69&lt;=60,"31 a 60 días",IF($H69&lt;=90,"61 a 90 días","Más de 90 días"))))))</f>
        <v/>
      </c>
      <c r="J69" s="11">
        <f>IF($G69="","",IF($G69&lt;=0,"Pagada",IF(N($H69)&lt;=0,"Al día","Vencida")))</f>
        <v/>
      </c>
    </row>
    <row r="70">
      <c r="A70" s="8" t="n"/>
      <c r="B70" s="8" t="n"/>
      <c r="C70" s="9" t="n"/>
      <c r="D70" s="9" t="n"/>
      <c r="E70" s="10" t="n"/>
      <c r="F70" s="10" t="n"/>
      <c r="G70" s="11">
        <f>IF($E70="","",$E70-N($F70))</f>
        <v/>
      </c>
      <c r="H70" s="12">
        <f>IF(OR($D70="",$G70=""),"",IF($G70&lt;=0,0,MAX(0,$F$2-$D70)))</f>
        <v/>
      </c>
      <c r="I70" s="11">
        <f>IF($G70="","",IF($G70&lt;=0,"Pagada",IF($H70&lt;=0,"Al día",IF($H70&lt;=30,"1 a 30 días",IF($H70&lt;=60,"31 a 60 días",IF($H70&lt;=90,"61 a 90 días","Más de 90 días"))))))</f>
        <v/>
      </c>
      <c r="J70" s="11">
        <f>IF($G70="","",IF($G70&lt;=0,"Pagada",IF(N($H70)&lt;=0,"Al día","Vencida")))</f>
        <v/>
      </c>
    </row>
    <row r="71">
      <c r="A71" s="8" t="n"/>
      <c r="B71" s="8" t="n"/>
      <c r="C71" s="9" t="n"/>
      <c r="D71" s="9" t="n"/>
      <c r="E71" s="10" t="n"/>
      <c r="F71" s="10" t="n"/>
      <c r="G71" s="11">
        <f>IF($E71="","",$E71-N($F71))</f>
        <v/>
      </c>
      <c r="H71" s="12">
        <f>IF(OR($D71="",$G71=""),"",IF($G71&lt;=0,0,MAX(0,$F$2-$D71)))</f>
        <v/>
      </c>
      <c r="I71" s="11">
        <f>IF($G71="","",IF($G71&lt;=0,"Pagada",IF($H71&lt;=0,"Al día",IF($H71&lt;=30,"1 a 30 días",IF($H71&lt;=60,"31 a 60 días",IF($H71&lt;=90,"61 a 90 días","Más de 90 días"))))))</f>
        <v/>
      </c>
      <c r="J71" s="11">
        <f>IF($G71="","",IF($G71&lt;=0,"Pagada",IF(N($H71)&lt;=0,"Al día","Vencida")))</f>
        <v/>
      </c>
    </row>
    <row r="72">
      <c r="A72" s="8" t="n"/>
      <c r="B72" s="8" t="n"/>
      <c r="C72" s="9" t="n"/>
      <c r="D72" s="9" t="n"/>
      <c r="E72" s="10" t="n"/>
      <c r="F72" s="10" t="n"/>
      <c r="G72" s="11">
        <f>IF($E72="","",$E72-N($F72))</f>
        <v/>
      </c>
      <c r="H72" s="12">
        <f>IF(OR($D72="",$G72=""),"",IF($G72&lt;=0,0,MAX(0,$F$2-$D72)))</f>
        <v/>
      </c>
      <c r="I72" s="11">
        <f>IF($G72="","",IF($G72&lt;=0,"Pagada",IF($H72&lt;=0,"Al día",IF($H72&lt;=30,"1 a 30 días",IF($H72&lt;=60,"31 a 60 días",IF($H72&lt;=90,"61 a 90 días","Más de 90 días"))))))</f>
        <v/>
      </c>
      <c r="J72" s="11">
        <f>IF($G72="","",IF($G72&lt;=0,"Pagada",IF(N($H72)&lt;=0,"Al día","Vencida")))</f>
        <v/>
      </c>
    </row>
    <row r="73">
      <c r="A73" s="8" t="n"/>
      <c r="B73" s="8" t="n"/>
      <c r="C73" s="9" t="n"/>
      <c r="D73" s="9" t="n"/>
      <c r="E73" s="10" t="n"/>
      <c r="F73" s="10" t="n"/>
      <c r="G73" s="11">
        <f>IF($E73="","",$E73-N($F73))</f>
        <v/>
      </c>
      <c r="H73" s="12">
        <f>IF(OR($D73="",$G73=""),"",IF($G73&lt;=0,0,MAX(0,$F$2-$D73)))</f>
        <v/>
      </c>
      <c r="I73" s="11">
        <f>IF($G73="","",IF($G73&lt;=0,"Pagada",IF($H73&lt;=0,"Al día",IF($H73&lt;=30,"1 a 30 días",IF($H73&lt;=60,"31 a 60 días",IF($H73&lt;=90,"61 a 90 días","Más de 90 días"))))))</f>
        <v/>
      </c>
      <c r="J73" s="11">
        <f>IF($G73="","",IF($G73&lt;=0,"Pagada",IF(N($H73)&lt;=0,"Al día","Vencida")))</f>
        <v/>
      </c>
    </row>
    <row r="74">
      <c r="A74" s="8" t="n"/>
      <c r="B74" s="8" t="n"/>
      <c r="C74" s="9" t="n"/>
      <c r="D74" s="9" t="n"/>
      <c r="E74" s="10" t="n"/>
      <c r="F74" s="10" t="n"/>
      <c r="G74" s="11">
        <f>IF($E74="","",$E74-N($F74))</f>
        <v/>
      </c>
      <c r="H74" s="12">
        <f>IF(OR($D74="",$G74=""),"",IF($G74&lt;=0,0,MAX(0,$F$2-$D74)))</f>
        <v/>
      </c>
      <c r="I74" s="11">
        <f>IF($G74="","",IF($G74&lt;=0,"Pagada",IF($H74&lt;=0,"Al día",IF($H74&lt;=30,"1 a 30 días",IF($H74&lt;=60,"31 a 60 días",IF($H74&lt;=90,"61 a 90 días","Más de 90 días"))))))</f>
        <v/>
      </c>
      <c r="J74" s="11">
        <f>IF($G74="","",IF($G74&lt;=0,"Pagada",IF(N($H74)&lt;=0,"Al día","Vencida")))</f>
        <v/>
      </c>
    </row>
    <row r="75">
      <c r="A75" s="8" t="n"/>
      <c r="B75" s="8" t="n"/>
      <c r="C75" s="9" t="n"/>
      <c r="D75" s="9" t="n"/>
      <c r="E75" s="10" t="n"/>
      <c r="F75" s="10" t="n"/>
      <c r="G75" s="11">
        <f>IF($E75="","",$E75-N($F75))</f>
        <v/>
      </c>
      <c r="H75" s="12">
        <f>IF(OR($D75="",$G75=""),"",IF($G75&lt;=0,0,MAX(0,$F$2-$D75)))</f>
        <v/>
      </c>
      <c r="I75" s="11">
        <f>IF($G75="","",IF($G75&lt;=0,"Pagada",IF($H75&lt;=0,"Al día",IF($H75&lt;=30,"1 a 30 días",IF($H75&lt;=60,"31 a 60 días",IF($H75&lt;=90,"61 a 90 días","Más de 90 días"))))))</f>
        <v/>
      </c>
      <c r="J75" s="11">
        <f>IF($G75="","",IF($G75&lt;=0,"Pagada",IF(N($H75)&lt;=0,"Al día","Vencida")))</f>
        <v/>
      </c>
    </row>
    <row r="76">
      <c r="A76" s="8" t="n"/>
      <c r="B76" s="8" t="n"/>
      <c r="C76" s="9" t="n"/>
      <c r="D76" s="9" t="n"/>
      <c r="E76" s="10" t="n"/>
      <c r="F76" s="10" t="n"/>
      <c r="G76" s="11">
        <f>IF($E76="","",$E76-N($F76))</f>
        <v/>
      </c>
      <c r="H76" s="12">
        <f>IF(OR($D76="",$G76=""),"",IF($G76&lt;=0,0,MAX(0,$F$2-$D76)))</f>
        <v/>
      </c>
      <c r="I76" s="11">
        <f>IF($G76="","",IF($G76&lt;=0,"Pagada",IF($H76&lt;=0,"Al día",IF($H76&lt;=30,"1 a 30 días",IF($H76&lt;=60,"31 a 60 días",IF($H76&lt;=90,"61 a 90 días","Más de 90 días"))))))</f>
        <v/>
      </c>
      <c r="J76" s="11">
        <f>IF($G76="","",IF($G76&lt;=0,"Pagada",IF(N($H76)&lt;=0,"Al día","Vencida")))</f>
        <v/>
      </c>
    </row>
    <row r="77">
      <c r="A77" s="8" t="n"/>
      <c r="B77" s="8" t="n"/>
      <c r="C77" s="9" t="n"/>
      <c r="D77" s="9" t="n"/>
      <c r="E77" s="10" t="n"/>
      <c r="F77" s="10" t="n"/>
      <c r="G77" s="11">
        <f>IF($E77="","",$E77-N($F77))</f>
        <v/>
      </c>
      <c r="H77" s="12">
        <f>IF(OR($D77="",$G77=""),"",IF($G77&lt;=0,0,MAX(0,$F$2-$D77)))</f>
        <v/>
      </c>
      <c r="I77" s="11">
        <f>IF($G77="","",IF($G77&lt;=0,"Pagada",IF($H77&lt;=0,"Al día",IF($H77&lt;=30,"1 a 30 días",IF($H77&lt;=60,"31 a 60 días",IF($H77&lt;=90,"61 a 90 días","Más de 90 días"))))))</f>
        <v/>
      </c>
      <c r="J77" s="11">
        <f>IF($G77="","",IF($G77&lt;=0,"Pagada",IF(N($H77)&lt;=0,"Al día","Vencida")))</f>
        <v/>
      </c>
    </row>
    <row r="78">
      <c r="A78" s="8" t="n"/>
      <c r="B78" s="8" t="n"/>
      <c r="C78" s="9" t="n"/>
      <c r="D78" s="9" t="n"/>
      <c r="E78" s="10" t="n"/>
      <c r="F78" s="10" t="n"/>
      <c r="G78" s="11">
        <f>IF($E78="","",$E78-N($F78))</f>
        <v/>
      </c>
      <c r="H78" s="12">
        <f>IF(OR($D78="",$G78=""),"",IF($G78&lt;=0,0,MAX(0,$F$2-$D78)))</f>
        <v/>
      </c>
      <c r="I78" s="11">
        <f>IF($G78="","",IF($G78&lt;=0,"Pagada",IF($H78&lt;=0,"Al día",IF($H78&lt;=30,"1 a 30 días",IF($H78&lt;=60,"31 a 60 días",IF($H78&lt;=90,"61 a 90 días","Más de 90 días"))))))</f>
        <v/>
      </c>
      <c r="J78" s="11">
        <f>IF($G78="","",IF($G78&lt;=0,"Pagada",IF(N($H78)&lt;=0,"Al día","Vencida")))</f>
        <v/>
      </c>
    </row>
    <row r="79">
      <c r="A79" s="8" t="n"/>
      <c r="B79" s="8" t="n"/>
      <c r="C79" s="9" t="n"/>
      <c r="D79" s="9" t="n"/>
      <c r="E79" s="10" t="n"/>
      <c r="F79" s="10" t="n"/>
      <c r="G79" s="11">
        <f>IF($E79="","",$E79-N($F79))</f>
        <v/>
      </c>
      <c r="H79" s="12">
        <f>IF(OR($D79="",$G79=""),"",IF($G79&lt;=0,0,MAX(0,$F$2-$D79)))</f>
        <v/>
      </c>
      <c r="I79" s="11">
        <f>IF($G79="","",IF($G79&lt;=0,"Pagada",IF($H79&lt;=0,"Al día",IF($H79&lt;=30,"1 a 30 días",IF($H79&lt;=60,"31 a 60 días",IF($H79&lt;=90,"61 a 90 días","Más de 90 días"))))))</f>
        <v/>
      </c>
      <c r="J79" s="11">
        <f>IF($G79="","",IF($G79&lt;=0,"Pagada",IF(N($H79)&lt;=0,"Al día","Vencida")))</f>
        <v/>
      </c>
    </row>
    <row r="80">
      <c r="A80" s="8" t="n"/>
      <c r="B80" s="8" t="n"/>
      <c r="C80" s="9" t="n"/>
      <c r="D80" s="9" t="n"/>
      <c r="E80" s="10" t="n"/>
      <c r="F80" s="10" t="n"/>
      <c r="G80" s="11">
        <f>IF($E80="","",$E80-N($F80))</f>
        <v/>
      </c>
      <c r="H80" s="12">
        <f>IF(OR($D80="",$G80=""),"",IF($G80&lt;=0,0,MAX(0,$F$2-$D80)))</f>
        <v/>
      </c>
      <c r="I80" s="11">
        <f>IF($G80="","",IF($G80&lt;=0,"Pagada",IF($H80&lt;=0,"Al día",IF($H80&lt;=30,"1 a 30 días",IF($H80&lt;=60,"31 a 60 días",IF($H80&lt;=90,"61 a 90 días","Más de 90 días"))))))</f>
        <v/>
      </c>
      <c r="J80" s="11">
        <f>IF($G80="","",IF($G80&lt;=0,"Pagada",IF(N($H80)&lt;=0,"Al día","Vencida")))</f>
        <v/>
      </c>
    </row>
    <row r="81">
      <c r="A81" s="8" t="n"/>
      <c r="B81" s="8" t="n"/>
      <c r="C81" s="9" t="n"/>
      <c r="D81" s="9" t="n"/>
      <c r="E81" s="10" t="n"/>
      <c r="F81" s="10" t="n"/>
      <c r="G81" s="11">
        <f>IF($E81="","",$E81-N($F81))</f>
        <v/>
      </c>
      <c r="H81" s="12">
        <f>IF(OR($D81="",$G81=""),"",IF($G81&lt;=0,0,MAX(0,$F$2-$D81)))</f>
        <v/>
      </c>
      <c r="I81" s="11">
        <f>IF($G81="","",IF($G81&lt;=0,"Pagada",IF($H81&lt;=0,"Al día",IF($H81&lt;=30,"1 a 30 días",IF($H81&lt;=60,"31 a 60 días",IF($H81&lt;=90,"61 a 90 días","Más de 90 días"))))))</f>
        <v/>
      </c>
      <c r="J81" s="11">
        <f>IF($G81="","",IF($G81&lt;=0,"Pagada",IF(N($H81)&lt;=0,"Al día","Vencida")))</f>
        <v/>
      </c>
    </row>
    <row r="82">
      <c r="A82" s="8" t="n"/>
      <c r="B82" s="8" t="n"/>
      <c r="C82" s="9" t="n"/>
      <c r="D82" s="9" t="n"/>
      <c r="E82" s="10" t="n"/>
      <c r="F82" s="10" t="n"/>
      <c r="G82" s="11">
        <f>IF($E82="","",$E82-N($F82))</f>
        <v/>
      </c>
      <c r="H82" s="12">
        <f>IF(OR($D82="",$G82=""),"",IF($G82&lt;=0,0,MAX(0,$F$2-$D82)))</f>
        <v/>
      </c>
      <c r="I82" s="11">
        <f>IF($G82="","",IF($G82&lt;=0,"Pagada",IF($H82&lt;=0,"Al día",IF($H82&lt;=30,"1 a 30 días",IF($H82&lt;=60,"31 a 60 días",IF($H82&lt;=90,"61 a 90 días","Más de 90 días"))))))</f>
        <v/>
      </c>
      <c r="J82" s="11">
        <f>IF($G82="","",IF($G82&lt;=0,"Pagada",IF(N($H82)&lt;=0,"Al día","Vencida")))</f>
        <v/>
      </c>
    </row>
    <row r="83">
      <c r="A83" s="8" t="n"/>
      <c r="B83" s="8" t="n"/>
      <c r="C83" s="9" t="n"/>
      <c r="D83" s="9" t="n"/>
      <c r="E83" s="10" t="n"/>
      <c r="F83" s="10" t="n"/>
      <c r="G83" s="11">
        <f>IF($E83="","",$E83-N($F83))</f>
        <v/>
      </c>
      <c r="H83" s="12">
        <f>IF(OR($D83="",$G83=""),"",IF($G83&lt;=0,0,MAX(0,$F$2-$D83)))</f>
        <v/>
      </c>
      <c r="I83" s="11">
        <f>IF($G83="","",IF($G83&lt;=0,"Pagada",IF($H83&lt;=0,"Al día",IF($H83&lt;=30,"1 a 30 días",IF($H83&lt;=60,"31 a 60 días",IF($H83&lt;=90,"61 a 90 días","Más de 90 días"))))))</f>
        <v/>
      </c>
      <c r="J83" s="11">
        <f>IF($G83="","",IF($G83&lt;=0,"Pagada",IF(N($H83)&lt;=0,"Al día","Vencida")))</f>
        <v/>
      </c>
    </row>
    <row r="84">
      <c r="A84" s="8" t="n"/>
      <c r="B84" s="8" t="n"/>
      <c r="C84" s="9" t="n"/>
      <c r="D84" s="9" t="n"/>
      <c r="E84" s="10" t="n"/>
      <c r="F84" s="10" t="n"/>
      <c r="G84" s="11">
        <f>IF($E84="","",$E84-N($F84))</f>
        <v/>
      </c>
      <c r="H84" s="12">
        <f>IF(OR($D84="",$G84=""),"",IF($G84&lt;=0,0,MAX(0,$F$2-$D84)))</f>
        <v/>
      </c>
      <c r="I84" s="11">
        <f>IF($G84="","",IF($G84&lt;=0,"Pagada",IF($H84&lt;=0,"Al día",IF($H84&lt;=30,"1 a 30 días",IF($H84&lt;=60,"31 a 60 días",IF($H84&lt;=90,"61 a 90 días","Más de 90 días"))))))</f>
        <v/>
      </c>
      <c r="J84" s="11">
        <f>IF($G84="","",IF($G84&lt;=0,"Pagada",IF(N($H84)&lt;=0,"Al día","Vencida")))</f>
        <v/>
      </c>
    </row>
    <row r="85">
      <c r="A85" s="8" t="n"/>
      <c r="B85" s="8" t="n"/>
      <c r="C85" s="9" t="n"/>
      <c r="D85" s="9" t="n"/>
      <c r="E85" s="10" t="n"/>
      <c r="F85" s="10" t="n"/>
      <c r="G85" s="11">
        <f>IF($E85="","",$E85-N($F85))</f>
        <v/>
      </c>
      <c r="H85" s="12">
        <f>IF(OR($D85="",$G85=""),"",IF($G85&lt;=0,0,MAX(0,$F$2-$D85)))</f>
        <v/>
      </c>
      <c r="I85" s="11">
        <f>IF($G85="","",IF($G85&lt;=0,"Pagada",IF($H85&lt;=0,"Al día",IF($H85&lt;=30,"1 a 30 días",IF($H85&lt;=60,"31 a 60 días",IF($H85&lt;=90,"61 a 90 días","Más de 90 días"))))))</f>
        <v/>
      </c>
      <c r="J85" s="11">
        <f>IF($G85="","",IF($G85&lt;=0,"Pagada",IF(N($H85)&lt;=0,"Al día","Vencida")))</f>
        <v/>
      </c>
    </row>
    <row r="86">
      <c r="A86" s="13" t="inlineStr">
        <is>
          <t>Totales</t>
        </is>
      </c>
      <c r="B86" s="6" t="n"/>
      <c r="C86" s="6" t="n"/>
      <c r="D86" s="6" t="n"/>
      <c r="E86" s="14">
        <f>SUM(E6:E85)</f>
        <v/>
      </c>
      <c r="F86" s="14">
        <f>SUM(F6:F85)</f>
        <v/>
      </c>
      <c r="G86" s="14">
        <f>SUM(G6:G85)</f>
        <v/>
      </c>
      <c r="H86" s="6" t="n"/>
      <c r="I86" s="6" t="n"/>
      <c r="J86" s="6" t="n"/>
    </row>
    <row r="89">
      <c r="A89" s="5" t="inlineStr">
        <is>
          <t>Resumen por rango</t>
        </is>
      </c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</row>
    <row r="90">
      <c r="A90" s="7" t="inlineStr">
        <is>
          <t>Rango de mora</t>
        </is>
      </c>
      <c r="B90" s="7" t="inlineStr">
        <is>
          <t>Documentos</t>
        </is>
      </c>
      <c r="C90" s="7" t="inlineStr">
        <is>
          <t>Saldo</t>
        </is>
      </c>
      <c r="D90" s="7" t="inlineStr">
        <is>
          <t>Parte de la cartera</t>
        </is>
      </c>
    </row>
    <row r="91">
      <c r="A91" s="15" t="inlineStr">
        <is>
          <t>Al día</t>
        </is>
      </c>
      <c r="B91" s="12">
        <f>COUNTIF($I$6:$I$85,$A91)</f>
        <v/>
      </c>
      <c r="C91" s="11">
        <f>SUMIF($I$6:$I$85,$A91,$G$6:$G$85)</f>
        <v/>
      </c>
      <c r="D91" s="16">
        <f>IF($G$86=0,"",$C91/$G$86)</f>
        <v/>
      </c>
    </row>
    <row r="92">
      <c r="A92" s="15" t="inlineStr">
        <is>
          <t>1 a 30 días</t>
        </is>
      </c>
      <c r="B92" s="12">
        <f>COUNTIF($I$6:$I$85,$A92)</f>
        <v/>
      </c>
      <c r="C92" s="11">
        <f>SUMIF($I$6:$I$85,$A92,$G$6:$G$85)</f>
        <v/>
      </c>
      <c r="D92" s="16">
        <f>IF($G$86=0,"",$C92/$G$86)</f>
        <v/>
      </c>
    </row>
    <row r="93">
      <c r="A93" s="15" t="inlineStr">
        <is>
          <t>31 a 60 días</t>
        </is>
      </c>
      <c r="B93" s="12">
        <f>COUNTIF($I$6:$I$85,$A93)</f>
        <v/>
      </c>
      <c r="C93" s="11">
        <f>SUMIF($I$6:$I$85,$A93,$G$6:$G$85)</f>
        <v/>
      </c>
      <c r="D93" s="16">
        <f>IF($G$86=0,"",$C93/$G$86)</f>
        <v/>
      </c>
    </row>
    <row r="94">
      <c r="A94" s="15" t="inlineStr">
        <is>
          <t>61 a 90 días</t>
        </is>
      </c>
      <c r="B94" s="12">
        <f>COUNTIF($I$6:$I$85,$A94)</f>
        <v/>
      </c>
      <c r="C94" s="11">
        <f>SUMIF($I$6:$I$85,$A94,$G$6:$G$85)</f>
        <v/>
      </c>
      <c r="D94" s="16">
        <f>IF($G$86=0,"",$C94/$G$86)</f>
        <v/>
      </c>
    </row>
    <row r="95">
      <c r="A95" s="15" t="inlineStr">
        <is>
          <t>Más de 90 días</t>
        </is>
      </c>
      <c r="B95" s="12">
        <f>COUNTIF($I$6:$I$85,$A95)</f>
        <v/>
      </c>
      <c r="C95" s="11">
        <f>SUMIF($I$6:$I$85,$A95,$G$6:$G$85)</f>
        <v/>
      </c>
      <c r="D95" s="16">
        <f>IF($G$86=0,"",$C95/$G$86)</f>
        <v/>
      </c>
    </row>
    <row r="96">
      <c r="A96" s="15" t="inlineStr">
        <is>
          <t>Pagada</t>
        </is>
      </c>
      <c r="B96" s="12">
        <f>COUNTIF($I$6:$I$85,$A96)</f>
        <v/>
      </c>
      <c r="C96" s="11">
        <f>SUMIF($I$6:$I$85,$A96,$G$6:$G$85)</f>
        <v/>
      </c>
      <c r="D96" s="16">
        <f>IF($G$86=0,"",$C96/$G$86)</f>
        <v/>
      </c>
    </row>
    <row r="97">
      <c r="A97" s="2" t="inlineStr">
        <is>
          <t>Totales</t>
        </is>
      </c>
      <c r="B97" s="17">
        <f>SUM(B91:B96)</f>
        <v/>
      </c>
      <c r="C97" s="18">
        <f>SUM(C91:C96)</f>
        <v/>
      </c>
    </row>
  </sheetData>
  <mergeCells count="4">
    <mergeCell ref="A86:D86"/>
    <mergeCell ref="A1:J1"/>
    <mergeCell ref="A4:J4"/>
    <mergeCell ref="A89:J89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Instrucciones</t>
        </is>
      </c>
    </row>
    <row r="3">
      <c r="A3" s="20" t="inlineStr">
        <is>
          <t>Qué muestra</t>
        </is>
      </c>
    </row>
    <row r="4">
      <c r="A4" s="21" t="inlineStr">
        <is>
          <t>La cartera por documento con su mora: cuánto debe cada cliente, cuántos días</t>
        </is>
      </c>
    </row>
    <row r="5">
      <c r="A5" s="21" t="inlineStr">
        <is>
          <t>lleva vencido y en qué rango cae. Sirve para decidir a quién cobrar primero.</t>
        </is>
      </c>
    </row>
    <row r="7">
      <c r="A7" s="20" t="inlineStr">
        <is>
          <t>Cómo se usa</t>
        </is>
      </c>
    </row>
    <row r="8">
      <c r="A8" s="21" t="inlineStr">
        <is>
          <t>1. Escriba empresa y periodo.</t>
        </is>
      </c>
    </row>
    <row r="9">
      <c r="A9" s="21" t="inlineStr">
        <is>
          <t>2. Una fila por factura: cliente, documento, fechas, valor y abonos.</t>
        </is>
      </c>
    </row>
    <row r="10">
      <c r="A10" s="21" t="inlineStr">
        <is>
          <t>3. El saldo, los días vencidos, el rango y el estado se calculan solos.</t>
        </is>
      </c>
    </row>
    <row r="11">
      <c r="A11" s="21" t="inlineStr">
        <is>
          <t>4. Registre los abonos a medida que entran: cambian el saldo y el rango.</t>
        </is>
      </c>
    </row>
    <row r="13">
      <c r="A13" s="20" t="inlineStr">
        <is>
          <t>Cómo se lee</t>
        </is>
      </c>
    </row>
    <row r="14">
      <c r="A14" s="21" t="inlineStr">
        <is>
          <t>Saldo = valor − abonos. Días vencidos = hoy − fecha de vencimiento, y es cero si</t>
        </is>
      </c>
    </row>
    <row r="15">
      <c r="A15" s="21" t="inlineStr">
        <is>
          <t>todavía no vence. El rango agrupa la deuda en tramos de 30 días, que es lo que se usa para</t>
        </is>
      </c>
    </row>
    <row r="16">
      <c r="A16" s="21" t="inlineStr">
        <is>
          <t>priorizar la cobranza. Una factura con saldo cero pasa a pagada.</t>
        </is>
      </c>
    </row>
    <row r="18">
      <c r="A18" s="20" t="inlineStr">
        <is>
          <t>Ejemplo</t>
        </is>
      </c>
    </row>
    <row r="19">
      <c r="A19" s="21" t="inlineStr">
        <is>
          <t>Seis facturas con 4.750.000 de saldo: 2.400.000 al día o vigentes, 1.850.000 en los</t>
        </is>
      </c>
    </row>
    <row r="20">
      <c r="A20" s="21" t="inlineStr">
        <is>
          <t>tramos de mora y 500.000 en el tramo de más de 90 días, después de un abono de 200.000.</t>
        </is>
      </c>
    </row>
    <row r="22">
      <c r="A22" s="20" t="inlineStr">
        <is>
          <t>Errores que hay que evitar</t>
        </is>
      </c>
    </row>
    <row r="23">
      <c r="A23" s="21" t="inlineStr">
        <is>
          <t>· Registrar el abono sin la fecha: no se puede saber cuándo entró.</t>
        </is>
      </c>
    </row>
    <row r="24">
      <c r="A24" s="21" t="inlineStr">
        <is>
          <t>· Dejar facturas pagadas sin marcar: inflan la cartera.</t>
        </is>
      </c>
    </row>
    <row r="25">
      <c r="A25" s="21" t="inlineStr">
        <is>
          <t>· Cambiar la fecha de vencimiento para que la factura parezca al día.</t>
        </is>
      </c>
    </row>
    <row r="27">
      <c r="A27" s="20" t="inlineStr">
        <is>
          <t>Aviso</t>
        </is>
      </c>
    </row>
    <row r="28">
      <c r="A28" s="21" t="inlineStr">
        <is>
          <t>Herramienta de control interno. No es un documento fiscal ni contable oficial: los valores y porcentajes son editables y la plantilla no calcula impuestos.</t>
        </is>
      </c>
    </row>
    <row r="29">
      <c r="A29" s="21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2026-10-29T21:51:39Z</dcterms:created>
  <dcterms:modified xmlns:dcterms="http://purl.org/dc/terms/" xmlns:xsi="http://www.w3.org/2001/XMLSchema-instance" xsi:type="dcterms:W3CDTF">2026-10-29T21:51:39Z</dcterms:modified>
</cp:coreProperties>
</file>