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caciones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'Vacaciones'!$A$1:$K$47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2" fontId="4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6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164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4" fontId="7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4" fillId="5" borderId="1" applyAlignment="1" pivotButton="0" quotePrefix="0" xfId="0">
      <alignment horizontal="right" vertical="center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K47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1" customWidth="1" min="4" max="4"/>
    <col width="12" customWidth="1" min="5" max="5"/>
    <col width="11" customWidth="1" min="6" max="6"/>
    <col width="12" customWidth="1" min="7" max="7"/>
    <col width="15" customWidth="1" min="8" max="8"/>
    <col width="13" customWidth="1" min="9" max="9"/>
    <col width="15" customWidth="1" min="10" max="10"/>
    <col width="26" customWidth="1" min="11" max="11"/>
  </cols>
  <sheetData>
    <row r="1" ht="26" customHeight="1">
      <c r="A1" s="1" t="inlineStr">
        <is>
          <t>Liquidación de vacaciones</t>
        </is>
      </c>
    </row>
    <row r="2">
      <c r="A2" s="2" t="inlineStr">
        <is>
          <t>Empresa</t>
        </is>
      </c>
      <c r="B2" s="3" t="inlineStr">
        <is>
          <t>Andina S.A.S.</t>
        </is>
      </c>
      <c r="C2" s="2" t="inlineStr">
        <is>
          <t>Periodo</t>
        </is>
      </c>
      <c r="D2" s="3" t="inlineStr">
        <is>
          <t>Marzo 2026</t>
        </is>
      </c>
    </row>
    <row r="3">
      <c r="A3" s="2" t="inlineStr">
        <is>
          <t>Días del año</t>
        </is>
      </c>
      <c r="B3" s="4" t="n">
        <v>360</v>
      </c>
      <c r="C3" s="2" t="inlineStr">
        <is>
          <t>Días de vacaciones por año</t>
        </is>
      </c>
      <c r="D3" s="4" t="n">
        <v>15</v>
      </c>
      <c r="E3" s="2" t="inlineStr">
        <is>
          <t>Días base del mes</t>
        </is>
      </c>
      <c r="F3" s="4" t="n">
        <v>30</v>
      </c>
    </row>
    <row r="5">
      <c r="A5" s="5" t="inlineStr">
        <is>
          <t>Liquidación de vacaciones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</row>
    <row r="6" ht="32" customHeight="1">
      <c r="A6" s="7" t="inlineStr">
        <is>
          <t>Empleado</t>
        </is>
      </c>
      <c r="B6" s="7" t="inlineStr">
        <is>
          <t>Fecha de ingreso</t>
        </is>
      </c>
      <c r="C6" s="7" t="inlineStr">
        <is>
          <t>Fecha de corte</t>
        </is>
      </c>
      <c r="D6" s="7" t="inlineStr">
        <is>
          <t>Días laborados</t>
        </is>
      </c>
      <c r="E6" s="7" t="inlineStr">
        <is>
          <t>Días acumulados</t>
        </is>
      </c>
      <c r="F6" s="7" t="inlineStr">
        <is>
          <t>Días tomados</t>
        </is>
      </c>
      <c r="G6" s="7" t="inlineStr">
        <is>
          <t>Días pendientes</t>
        </is>
      </c>
      <c r="H6" s="7" t="inlineStr">
        <is>
          <t>Salario</t>
        </is>
      </c>
      <c r="I6" s="7" t="inlineStr">
        <is>
          <t>Valor del día</t>
        </is>
      </c>
      <c r="J6" s="7" t="inlineStr">
        <is>
          <t>Valor a pagar</t>
        </is>
      </c>
      <c r="K6" s="7" t="inlineStr">
        <is>
          <t>Observaciones</t>
        </is>
      </c>
    </row>
    <row r="7">
      <c r="A7" s="8" t="inlineStr">
        <is>
          <t>Ana María Ruiz</t>
        </is>
      </c>
      <c r="B7" s="9" t="inlineStr">
        <is>
          <t>2025-01-01</t>
        </is>
      </c>
      <c r="C7" s="9" t="inlineStr">
        <is>
          <t>2025-12-31</t>
        </is>
      </c>
      <c r="D7" s="10" t="n">
        <v>360</v>
      </c>
      <c r="E7" s="11">
        <f>IF($D7="","",ROUND($D7/$B$3*$D$3,2))</f>
        <v/>
      </c>
      <c r="F7" s="10" t="n">
        <v>2400000</v>
      </c>
      <c r="G7" s="11">
        <f>IF($E7="","",ROUND($E7-N($F7),2))</f>
        <v/>
      </c>
      <c r="H7" s="10" t="n"/>
      <c r="I7" s="11">
        <f>IF($H7="","",ROUND($H7/$F$3,2))</f>
        <v/>
      </c>
      <c r="J7" s="11">
        <f>IF($G7="","",ROUND($G7*$I7,2))</f>
        <v/>
      </c>
      <c r="K7" s="8" t="n"/>
    </row>
    <row r="8">
      <c r="A8" s="8" t="inlineStr">
        <is>
          <t>Carlos Peña</t>
        </is>
      </c>
      <c r="B8" s="9" t="inlineStr">
        <is>
          <t>2025-07-01</t>
        </is>
      </c>
      <c r="C8" s="9" t="inlineStr">
        <is>
          <t>2025-12-31</t>
        </is>
      </c>
      <c r="D8" s="10" t="n">
        <v>180</v>
      </c>
      <c r="E8" s="11">
        <f>IF($D8="","",ROUND($D8/$B$3*$D$3,2))</f>
        <v/>
      </c>
      <c r="F8" s="10" t="n">
        <v>1800000</v>
      </c>
      <c r="G8" s="11">
        <f>IF($E8="","",ROUND($E8-N($F8),2))</f>
        <v/>
      </c>
      <c r="H8" s="10" t="n"/>
      <c r="I8" s="11">
        <f>IF($H8="","",ROUND($H8/$F$3,2))</f>
        <v/>
      </c>
      <c r="J8" s="11">
        <f>IF($G8="","",ROUND($G8*$I8,2))</f>
        <v/>
      </c>
      <c r="K8" s="8" t="n"/>
    </row>
    <row r="9">
      <c r="A9" s="8" t="n"/>
      <c r="B9" s="9" t="n"/>
      <c r="C9" s="9" t="n"/>
      <c r="D9" s="10" t="n"/>
      <c r="E9" s="11">
        <f>IF($D9="","",ROUND($D9/$B$3*$D$3,2))</f>
        <v/>
      </c>
      <c r="F9" s="10" t="n"/>
      <c r="G9" s="11">
        <f>IF($E9="","",ROUND($E9-N($F9),2))</f>
        <v/>
      </c>
      <c r="H9" s="10" t="n"/>
      <c r="I9" s="11">
        <f>IF($H9="","",ROUND($H9/$F$3,2))</f>
        <v/>
      </c>
      <c r="J9" s="11">
        <f>IF($G9="","",ROUND($G9*$I9,2))</f>
        <v/>
      </c>
      <c r="K9" s="8" t="n"/>
    </row>
    <row r="10">
      <c r="A10" s="8" t="n"/>
      <c r="B10" s="9" t="n"/>
      <c r="C10" s="9" t="n"/>
      <c r="D10" s="10" t="n"/>
      <c r="E10" s="11">
        <f>IF($D10="","",ROUND($D10/$B$3*$D$3,2))</f>
        <v/>
      </c>
      <c r="F10" s="10" t="n"/>
      <c r="G10" s="11">
        <f>IF($E10="","",ROUND($E10-N($F10),2))</f>
        <v/>
      </c>
      <c r="H10" s="10" t="n"/>
      <c r="I10" s="11">
        <f>IF($H10="","",ROUND($H10/$F$3,2))</f>
        <v/>
      </c>
      <c r="J10" s="11">
        <f>IF($G10="","",ROUND($G10*$I10,2))</f>
        <v/>
      </c>
      <c r="K10" s="8" t="n"/>
    </row>
    <row r="11">
      <c r="A11" s="8" t="n"/>
      <c r="B11" s="9" t="n"/>
      <c r="C11" s="9" t="n"/>
      <c r="D11" s="10" t="n"/>
      <c r="E11" s="11">
        <f>IF($D11="","",ROUND($D11/$B$3*$D$3,2))</f>
        <v/>
      </c>
      <c r="F11" s="10" t="n"/>
      <c r="G11" s="11">
        <f>IF($E11="","",ROUND($E11-N($F11),2))</f>
        <v/>
      </c>
      <c r="H11" s="10" t="n"/>
      <c r="I11" s="11">
        <f>IF($H11="","",ROUND($H11/$F$3,2))</f>
        <v/>
      </c>
      <c r="J11" s="11">
        <f>IF($G11="","",ROUND($G11*$I11,2))</f>
        <v/>
      </c>
      <c r="K11" s="8" t="n"/>
    </row>
    <row r="12">
      <c r="A12" s="8" t="n"/>
      <c r="B12" s="9" t="n"/>
      <c r="C12" s="9" t="n"/>
      <c r="D12" s="10" t="n"/>
      <c r="E12" s="11">
        <f>IF($D12="","",ROUND($D12/$B$3*$D$3,2))</f>
        <v/>
      </c>
      <c r="F12" s="10" t="n"/>
      <c r="G12" s="11">
        <f>IF($E12="","",ROUND($E12-N($F12),2))</f>
        <v/>
      </c>
      <c r="H12" s="10" t="n"/>
      <c r="I12" s="11">
        <f>IF($H12="","",ROUND($H12/$F$3,2))</f>
        <v/>
      </c>
      <c r="J12" s="11">
        <f>IF($G12="","",ROUND($G12*$I12,2))</f>
        <v/>
      </c>
      <c r="K12" s="8" t="n"/>
    </row>
    <row r="13">
      <c r="A13" s="8" t="n"/>
      <c r="B13" s="9" t="n"/>
      <c r="C13" s="9" t="n"/>
      <c r="D13" s="10" t="n"/>
      <c r="E13" s="11">
        <f>IF($D13="","",ROUND($D13/$B$3*$D$3,2))</f>
        <v/>
      </c>
      <c r="F13" s="10" t="n"/>
      <c r="G13" s="11">
        <f>IF($E13="","",ROUND($E13-N($F13),2))</f>
        <v/>
      </c>
      <c r="H13" s="10" t="n"/>
      <c r="I13" s="11">
        <f>IF($H13="","",ROUND($H13/$F$3,2))</f>
        <v/>
      </c>
      <c r="J13" s="11">
        <f>IF($G13="","",ROUND($G13*$I13,2))</f>
        <v/>
      </c>
      <c r="K13" s="8" t="n"/>
    </row>
    <row r="14">
      <c r="A14" s="8" t="n"/>
      <c r="B14" s="9" t="n"/>
      <c r="C14" s="9" t="n"/>
      <c r="D14" s="10" t="n"/>
      <c r="E14" s="11">
        <f>IF($D14="","",ROUND($D14/$B$3*$D$3,2))</f>
        <v/>
      </c>
      <c r="F14" s="10" t="n"/>
      <c r="G14" s="11">
        <f>IF($E14="","",ROUND($E14-N($F14),2))</f>
        <v/>
      </c>
      <c r="H14" s="10" t="n"/>
      <c r="I14" s="11">
        <f>IF($H14="","",ROUND($H14/$F$3,2))</f>
        <v/>
      </c>
      <c r="J14" s="11">
        <f>IF($G14="","",ROUND($G14*$I14,2))</f>
        <v/>
      </c>
      <c r="K14" s="8" t="n"/>
    </row>
    <row r="15">
      <c r="A15" s="8" t="n"/>
      <c r="B15" s="9" t="n"/>
      <c r="C15" s="9" t="n"/>
      <c r="D15" s="10" t="n"/>
      <c r="E15" s="11">
        <f>IF($D15="","",ROUND($D15/$B$3*$D$3,2))</f>
        <v/>
      </c>
      <c r="F15" s="10" t="n"/>
      <c r="G15" s="11">
        <f>IF($E15="","",ROUND($E15-N($F15),2))</f>
        <v/>
      </c>
      <c r="H15" s="10" t="n"/>
      <c r="I15" s="11">
        <f>IF($H15="","",ROUND($H15/$F$3,2))</f>
        <v/>
      </c>
      <c r="J15" s="11">
        <f>IF($G15="","",ROUND($G15*$I15,2))</f>
        <v/>
      </c>
      <c r="K15" s="8" t="n"/>
    </row>
    <row r="16">
      <c r="A16" s="8" t="n"/>
      <c r="B16" s="9" t="n"/>
      <c r="C16" s="9" t="n"/>
      <c r="D16" s="10" t="n"/>
      <c r="E16" s="11">
        <f>IF($D16="","",ROUND($D16/$B$3*$D$3,2))</f>
        <v/>
      </c>
      <c r="F16" s="10" t="n"/>
      <c r="G16" s="11">
        <f>IF($E16="","",ROUND($E16-N($F16),2))</f>
        <v/>
      </c>
      <c r="H16" s="10" t="n"/>
      <c r="I16" s="11">
        <f>IF($H16="","",ROUND($H16/$F$3,2))</f>
        <v/>
      </c>
      <c r="J16" s="11">
        <f>IF($G16="","",ROUND($G16*$I16,2))</f>
        <v/>
      </c>
      <c r="K16" s="8" t="n"/>
    </row>
    <row r="17">
      <c r="A17" s="8" t="n"/>
      <c r="B17" s="9" t="n"/>
      <c r="C17" s="9" t="n"/>
      <c r="D17" s="10" t="n"/>
      <c r="E17" s="11">
        <f>IF($D17="","",ROUND($D17/$B$3*$D$3,2))</f>
        <v/>
      </c>
      <c r="F17" s="10" t="n"/>
      <c r="G17" s="11">
        <f>IF($E17="","",ROUND($E17-N($F17),2))</f>
        <v/>
      </c>
      <c r="H17" s="10" t="n"/>
      <c r="I17" s="11">
        <f>IF($H17="","",ROUND($H17/$F$3,2))</f>
        <v/>
      </c>
      <c r="J17" s="11">
        <f>IF($G17="","",ROUND($G17*$I17,2))</f>
        <v/>
      </c>
      <c r="K17" s="8" t="n"/>
    </row>
    <row r="18">
      <c r="A18" s="8" t="n"/>
      <c r="B18" s="9" t="n"/>
      <c r="C18" s="9" t="n"/>
      <c r="D18" s="10" t="n"/>
      <c r="E18" s="11">
        <f>IF($D18="","",ROUND($D18/$B$3*$D$3,2))</f>
        <v/>
      </c>
      <c r="F18" s="10" t="n"/>
      <c r="G18" s="11">
        <f>IF($E18="","",ROUND($E18-N($F18),2))</f>
        <v/>
      </c>
      <c r="H18" s="10" t="n"/>
      <c r="I18" s="11">
        <f>IF($H18="","",ROUND($H18/$F$3,2))</f>
        <v/>
      </c>
      <c r="J18" s="11">
        <f>IF($G18="","",ROUND($G18*$I18,2))</f>
        <v/>
      </c>
      <c r="K18" s="8" t="n"/>
    </row>
    <row r="19">
      <c r="A19" s="8" t="n"/>
      <c r="B19" s="9" t="n"/>
      <c r="C19" s="9" t="n"/>
      <c r="D19" s="10" t="n"/>
      <c r="E19" s="11">
        <f>IF($D19="","",ROUND($D19/$B$3*$D$3,2))</f>
        <v/>
      </c>
      <c r="F19" s="10" t="n"/>
      <c r="G19" s="11">
        <f>IF($E19="","",ROUND($E19-N($F19),2))</f>
        <v/>
      </c>
      <c r="H19" s="10" t="n"/>
      <c r="I19" s="11">
        <f>IF($H19="","",ROUND($H19/$F$3,2))</f>
        <v/>
      </c>
      <c r="J19" s="11">
        <f>IF($G19="","",ROUND($G19*$I19,2))</f>
        <v/>
      </c>
      <c r="K19" s="8" t="n"/>
    </row>
    <row r="20">
      <c r="A20" s="8" t="n"/>
      <c r="B20" s="9" t="n"/>
      <c r="C20" s="9" t="n"/>
      <c r="D20" s="10" t="n"/>
      <c r="E20" s="11">
        <f>IF($D20="","",ROUND($D20/$B$3*$D$3,2))</f>
        <v/>
      </c>
      <c r="F20" s="10" t="n"/>
      <c r="G20" s="11">
        <f>IF($E20="","",ROUND($E20-N($F20),2))</f>
        <v/>
      </c>
      <c r="H20" s="10" t="n"/>
      <c r="I20" s="11">
        <f>IF($H20="","",ROUND($H20/$F$3,2))</f>
        <v/>
      </c>
      <c r="J20" s="11">
        <f>IF($G20="","",ROUND($G20*$I20,2))</f>
        <v/>
      </c>
      <c r="K20" s="8" t="n"/>
    </row>
    <row r="21">
      <c r="A21" s="8" t="n"/>
      <c r="B21" s="9" t="n"/>
      <c r="C21" s="9" t="n"/>
      <c r="D21" s="10" t="n"/>
      <c r="E21" s="11">
        <f>IF($D21="","",ROUND($D21/$B$3*$D$3,2))</f>
        <v/>
      </c>
      <c r="F21" s="10" t="n"/>
      <c r="G21" s="11">
        <f>IF($E21="","",ROUND($E21-N($F21),2))</f>
        <v/>
      </c>
      <c r="H21" s="10" t="n"/>
      <c r="I21" s="11">
        <f>IF($H21="","",ROUND($H21/$F$3,2))</f>
        <v/>
      </c>
      <c r="J21" s="11">
        <f>IF($G21="","",ROUND($G21*$I21,2))</f>
        <v/>
      </c>
      <c r="K21" s="8" t="n"/>
    </row>
    <row r="22">
      <c r="A22" s="8" t="n"/>
      <c r="B22" s="9" t="n"/>
      <c r="C22" s="9" t="n"/>
      <c r="D22" s="10" t="n"/>
      <c r="E22" s="11">
        <f>IF($D22="","",ROUND($D22/$B$3*$D$3,2))</f>
        <v/>
      </c>
      <c r="F22" s="10" t="n"/>
      <c r="G22" s="11">
        <f>IF($E22="","",ROUND($E22-N($F22),2))</f>
        <v/>
      </c>
      <c r="H22" s="10" t="n"/>
      <c r="I22" s="11">
        <f>IF($H22="","",ROUND($H22/$F$3,2))</f>
        <v/>
      </c>
      <c r="J22" s="11">
        <f>IF($G22="","",ROUND($G22*$I22,2))</f>
        <v/>
      </c>
      <c r="K22" s="8" t="n"/>
    </row>
    <row r="23">
      <c r="A23" s="8" t="n"/>
      <c r="B23" s="9" t="n"/>
      <c r="C23" s="9" t="n"/>
      <c r="D23" s="10" t="n"/>
      <c r="E23" s="11">
        <f>IF($D23="","",ROUND($D23/$B$3*$D$3,2))</f>
        <v/>
      </c>
      <c r="F23" s="10" t="n"/>
      <c r="G23" s="11">
        <f>IF($E23="","",ROUND($E23-N($F23),2))</f>
        <v/>
      </c>
      <c r="H23" s="10" t="n"/>
      <c r="I23" s="11">
        <f>IF($H23="","",ROUND($H23/$F$3,2))</f>
        <v/>
      </c>
      <c r="J23" s="11">
        <f>IF($G23="","",ROUND($G23*$I23,2))</f>
        <v/>
      </c>
      <c r="K23" s="8" t="n"/>
    </row>
    <row r="24">
      <c r="A24" s="8" t="n"/>
      <c r="B24" s="9" t="n"/>
      <c r="C24" s="9" t="n"/>
      <c r="D24" s="10" t="n"/>
      <c r="E24" s="11">
        <f>IF($D24="","",ROUND($D24/$B$3*$D$3,2))</f>
        <v/>
      </c>
      <c r="F24" s="10" t="n"/>
      <c r="G24" s="11">
        <f>IF($E24="","",ROUND($E24-N($F24),2))</f>
        <v/>
      </c>
      <c r="H24" s="10" t="n"/>
      <c r="I24" s="11">
        <f>IF($H24="","",ROUND($H24/$F$3,2))</f>
        <v/>
      </c>
      <c r="J24" s="11">
        <f>IF($G24="","",ROUND($G24*$I24,2))</f>
        <v/>
      </c>
      <c r="K24" s="8" t="n"/>
    </row>
    <row r="25">
      <c r="A25" s="8" t="n"/>
      <c r="B25" s="9" t="n"/>
      <c r="C25" s="9" t="n"/>
      <c r="D25" s="10" t="n"/>
      <c r="E25" s="11">
        <f>IF($D25="","",ROUND($D25/$B$3*$D$3,2))</f>
        <v/>
      </c>
      <c r="F25" s="10" t="n"/>
      <c r="G25" s="11">
        <f>IF($E25="","",ROUND($E25-N($F25),2))</f>
        <v/>
      </c>
      <c r="H25" s="10" t="n"/>
      <c r="I25" s="11">
        <f>IF($H25="","",ROUND($H25/$F$3,2))</f>
        <v/>
      </c>
      <c r="J25" s="11">
        <f>IF($G25="","",ROUND($G25*$I25,2))</f>
        <v/>
      </c>
      <c r="K25" s="8" t="n"/>
    </row>
    <row r="26">
      <c r="A26" s="8" t="n"/>
      <c r="B26" s="9" t="n"/>
      <c r="C26" s="9" t="n"/>
      <c r="D26" s="10" t="n"/>
      <c r="E26" s="11">
        <f>IF($D26="","",ROUND($D26/$B$3*$D$3,2))</f>
        <v/>
      </c>
      <c r="F26" s="10" t="n"/>
      <c r="G26" s="11">
        <f>IF($E26="","",ROUND($E26-N($F26),2))</f>
        <v/>
      </c>
      <c r="H26" s="10" t="n"/>
      <c r="I26" s="11">
        <f>IF($H26="","",ROUND($H26/$F$3,2))</f>
        <v/>
      </c>
      <c r="J26" s="11">
        <f>IF($G26="","",ROUND($G26*$I26,2))</f>
        <v/>
      </c>
      <c r="K26" s="8" t="n"/>
    </row>
    <row r="27">
      <c r="A27" s="8" t="n"/>
      <c r="B27" s="9" t="n"/>
      <c r="C27" s="9" t="n"/>
      <c r="D27" s="10" t="n"/>
      <c r="E27" s="11">
        <f>IF($D27="","",ROUND($D27/$B$3*$D$3,2))</f>
        <v/>
      </c>
      <c r="F27" s="10" t="n"/>
      <c r="G27" s="11">
        <f>IF($E27="","",ROUND($E27-N($F27),2))</f>
        <v/>
      </c>
      <c r="H27" s="10" t="n"/>
      <c r="I27" s="11">
        <f>IF($H27="","",ROUND($H27/$F$3,2))</f>
        <v/>
      </c>
      <c r="J27" s="11">
        <f>IF($G27="","",ROUND($G27*$I27,2))</f>
        <v/>
      </c>
      <c r="K27" s="8" t="n"/>
    </row>
    <row r="28">
      <c r="A28" s="8" t="n"/>
      <c r="B28" s="9" t="n"/>
      <c r="C28" s="9" t="n"/>
      <c r="D28" s="10" t="n"/>
      <c r="E28" s="11">
        <f>IF($D28="","",ROUND($D28/$B$3*$D$3,2))</f>
        <v/>
      </c>
      <c r="F28" s="10" t="n"/>
      <c r="G28" s="11">
        <f>IF($E28="","",ROUND($E28-N($F28),2))</f>
        <v/>
      </c>
      <c r="H28" s="10" t="n"/>
      <c r="I28" s="11">
        <f>IF($H28="","",ROUND($H28/$F$3,2))</f>
        <v/>
      </c>
      <c r="J28" s="11">
        <f>IF($G28="","",ROUND($G28*$I28,2))</f>
        <v/>
      </c>
      <c r="K28" s="8" t="n"/>
    </row>
    <row r="29">
      <c r="A29" s="8" t="n"/>
      <c r="B29" s="9" t="n"/>
      <c r="C29" s="9" t="n"/>
      <c r="D29" s="10" t="n"/>
      <c r="E29" s="11">
        <f>IF($D29="","",ROUND($D29/$B$3*$D$3,2))</f>
        <v/>
      </c>
      <c r="F29" s="10" t="n"/>
      <c r="G29" s="11">
        <f>IF($E29="","",ROUND($E29-N($F29),2))</f>
        <v/>
      </c>
      <c r="H29" s="10" t="n"/>
      <c r="I29" s="11">
        <f>IF($H29="","",ROUND($H29/$F$3,2))</f>
        <v/>
      </c>
      <c r="J29" s="11">
        <f>IF($G29="","",ROUND($G29*$I29,2))</f>
        <v/>
      </c>
      <c r="K29" s="8" t="n"/>
    </row>
    <row r="30">
      <c r="A30" s="8" t="n"/>
      <c r="B30" s="9" t="n"/>
      <c r="C30" s="9" t="n"/>
      <c r="D30" s="10" t="n"/>
      <c r="E30" s="11">
        <f>IF($D30="","",ROUND($D30/$B$3*$D$3,2))</f>
        <v/>
      </c>
      <c r="F30" s="10" t="n"/>
      <c r="G30" s="11">
        <f>IF($E30="","",ROUND($E30-N($F30),2))</f>
        <v/>
      </c>
      <c r="H30" s="10" t="n"/>
      <c r="I30" s="11">
        <f>IF($H30="","",ROUND($H30/$F$3,2))</f>
        <v/>
      </c>
      <c r="J30" s="11">
        <f>IF($G30="","",ROUND($G30*$I30,2))</f>
        <v/>
      </c>
      <c r="K30" s="8" t="n"/>
    </row>
    <row r="31">
      <c r="A31" s="8" t="n"/>
      <c r="B31" s="9" t="n"/>
      <c r="C31" s="9" t="n"/>
      <c r="D31" s="10" t="n"/>
      <c r="E31" s="11">
        <f>IF($D31="","",ROUND($D31/$B$3*$D$3,2))</f>
        <v/>
      </c>
      <c r="F31" s="10" t="n"/>
      <c r="G31" s="11">
        <f>IF($E31="","",ROUND($E31-N($F31),2))</f>
        <v/>
      </c>
      <c r="H31" s="10" t="n"/>
      <c r="I31" s="11">
        <f>IF($H31="","",ROUND($H31/$F$3,2))</f>
        <v/>
      </c>
      <c r="J31" s="11">
        <f>IF($G31="","",ROUND($G31*$I31,2))</f>
        <v/>
      </c>
      <c r="K31" s="8" t="n"/>
    </row>
    <row r="32">
      <c r="A32" s="8" t="n"/>
      <c r="B32" s="9" t="n"/>
      <c r="C32" s="9" t="n"/>
      <c r="D32" s="10" t="n"/>
      <c r="E32" s="11">
        <f>IF($D32="","",ROUND($D32/$B$3*$D$3,2))</f>
        <v/>
      </c>
      <c r="F32" s="10" t="n"/>
      <c r="G32" s="11">
        <f>IF($E32="","",ROUND($E32-N($F32),2))</f>
        <v/>
      </c>
      <c r="H32" s="10" t="n"/>
      <c r="I32" s="11">
        <f>IF($H32="","",ROUND($H32/$F$3,2))</f>
        <v/>
      </c>
      <c r="J32" s="11">
        <f>IF($G32="","",ROUND($G32*$I32,2))</f>
        <v/>
      </c>
      <c r="K32" s="8" t="n"/>
    </row>
    <row r="33">
      <c r="A33" s="8" t="n"/>
      <c r="B33" s="9" t="n"/>
      <c r="C33" s="9" t="n"/>
      <c r="D33" s="10" t="n"/>
      <c r="E33" s="11">
        <f>IF($D33="","",ROUND($D33/$B$3*$D$3,2))</f>
        <v/>
      </c>
      <c r="F33" s="10" t="n"/>
      <c r="G33" s="11">
        <f>IF($E33="","",ROUND($E33-N($F33),2))</f>
        <v/>
      </c>
      <c r="H33" s="10" t="n"/>
      <c r="I33" s="11">
        <f>IF($H33="","",ROUND($H33/$F$3,2))</f>
        <v/>
      </c>
      <c r="J33" s="11">
        <f>IF($G33="","",ROUND($G33*$I33,2))</f>
        <v/>
      </c>
      <c r="K33" s="8" t="n"/>
    </row>
    <row r="34">
      <c r="A34" s="8" t="n"/>
      <c r="B34" s="9" t="n"/>
      <c r="C34" s="9" t="n"/>
      <c r="D34" s="10" t="n"/>
      <c r="E34" s="11">
        <f>IF($D34="","",ROUND($D34/$B$3*$D$3,2))</f>
        <v/>
      </c>
      <c r="F34" s="10" t="n"/>
      <c r="G34" s="11">
        <f>IF($E34="","",ROUND($E34-N($F34),2))</f>
        <v/>
      </c>
      <c r="H34" s="10" t="n"/>
      <c r="I34" s="11">
        <f>IF($H34="","",ROUND($H34/$F$3,2))</f>
        <v/>
      </c>
      <c r="J34" s="11">
        <f>IF($G34="","",ROUND($G34*$I34,2))</f>
        <v/>
      </c>
      <c r="K34" s="8" t="n"/>
    </row>
    <row r="35">
      <c r="A35" s="8" t="n"/>
      <c r="B35" s="9" t="n"/>
      <c r="C35" s="9" t="n"/>
      <c r="D35" s="10" t="n"/>
      <c r="E35" s="11">
        <f>IF($D35="","",ROUND($D35/$B$3*$D$3,2))</f>
        <v/>
      </c>
      <c r="F35" s="10" t="n"/>
      <c r="G35" s="11">
        <f>IF($E35="","",ROUND($E35-N($F35),2))</f>
        <v/>
      </c>
      <c r="H35" s="10" t="n"/>
      <c r="I35" s="11">
        <f>IF($H35="","",ROUND($H35/$F$3,2))</f>
        <v/>
      </c>
      <c r="J35" s="11">
        <f>IF($G35="","",ROUND($G35*$I35,2))</f>
        <v/>
      </c>
      <c r="K35" s="8" t="n"/>
    </row>
    <row r="36">
      <c r="A36" s="8" t="n"/>
      <c r="B36" s="9" t="n"/>
      <c r="C36" s="9" t="n"/>
      <c r="D36" s="10" t="n"/>
      <c r="E36" s="11">
        <f>IF($D36="","",ROUND($D36/$B$3*$D$3,2))</f>
        <v/>
      </c>
      <c r="F36" s="10" t="n"/>
      <c r="G36" s="11">
        <f>IF($E36="","",ROUND($E36-N($F36),2))</f>
        <v/>
      </c>
      <c r="H36" s="10" t="n"/>
      <c r="I36" s="11">
        <f>IF($H36="","",ROUND($H36/$F$3,2))</f>
        <v/>
      </c>
      <c r="J36" s="11">
        <f>IF($G36="","",ROUND($G36*$I36,2))</f>
        <v/>
      </c>
      <c r="K36" s="8" t="n"/>
    </row>
    <row r="37">
      <c r="A37" s="8" t="n"/>
      <c r="B37" s="9" t="n"/>
      <c r="C37" s="9" t="n"/>
      <c r="D37" s="10" t="n"/>
      <c r="E37" s="11">
        <f>IF($D37="","",ROUND($D37/$B$3*$D$3,2))</f>
        <v/>
      </c>
      <c r="F37" s="10" t="n"/>
      <c r="G37" s="11">
        <f>IF($E37="","",ROUND($E37-N($F37),2))</f>
        <v/>
      </c>
      <c r="H37" s="10" t="n"/>
      <c r="I37" s="11">
        <f>IF($H37="","",ROUND($H37/$F$3,2))</f>
        <v/>
      </c>
      <c r="J37" s="11">
        <f>IF($G37="","",ROUND($G37*$I37,2))</f>
        <v/>
      </c>
      <c r="K37" s="8" t="n"/>
    </row>
    <row r="38">
      <c r="A38" s="8" t="n"/>
      <c r="B38" s="9" t="n"/>
      <c r="C38" s="9" t="n"/>
      <c r="D38" s="10" t="n"/>
      <c r="E38" s="11">
        <f>IF($D38="","",ROUND($D38/$B$3*$D$3,2))</f>
        <v/>
      </c>
      <c r="F38" s="10" t="n"/>
      <c r="G38" s="11">
        <f>IF($E38="","",ROUND($E38-N($F38),2))</f>
        <v/>
      </c>
      <c r="H38" s="10" t="n"/>
      <c r="I38" s="11">
        <f>IF($H38="","",ROUND($H38/$F$3,2))</f>
        <v/>
      </c>
      <c r="J38" s="11">
        <f>IF($G38="","",ROUND($G38*$I38,2))</f>
        <v/>
      </c>
      <c r="K38" s="8" t="n"/>
    </row>
    <row r="39">
      <c r="A39" s="8" t="n"/>
      <c r="B39" s="9" t="n"/>
      <c r="C39" s="9" t="n"/>
      <c r="D39" s="10" t="n"/>
      <c r="E39" s="11">
        <f>IF($D39="","",ROUND($D39/$B$3*$D$3,2))</f>
        <v/>
      </c>
      <c r="F39" s="10" t="n"/>
      <c r="G39" s="11">
        <f>IF($E39="","",ROUND($E39-N($F39),2))</f>
        <v/>
      </c>
      <c r="H39" s="10" t="n"/>
      <c r="I39" s="11">
        <f>IF($H39="","",ROUND($H39/$F$3,2))</f>
        <v/>
      </c>
      <c r="J39" s="11">
        <f>IF($G39="","",ROUND($G39*$I39,2))</f>
        <v/>
      </c>
      <c r="K39" s="8" t="n"/>
    </row>
    <row r="40">
      <c r="A40" s="8" t="n"/>
      <c r="B40" s="9" t="n"/>
      <c r="C40" s="9" t="n"/>
      <c r="D40" s="10" t="n"/>
      <c r="E40" s="11">
        <f>IF($D40="","",ROUND($D40/$B$3*$D$3,2))</f>
        <v/>
      </c>
      <c r="F40" s="10" t="n"/>
      <c r="G40" s="11">
        <f>IF($E40="","",ROUND($E40-N($F40),2))</f>
        <v/>
      </c>
      <c r="H40" s="10" t="n"/>
      <c r="I40" s="11">
        <f>IF($H40="","",ROUND($H40/$F$3,2))</f>
        <v/>
      </c>
      <c r="J40" s="11">
        <f>IF($G40="","",ROUND($G40*$I40,2))</f>
        <v/>
      </c>
      <c r="K40" s="8" t="n"/>
    </row>
    <row r="41">
      <c r="A41" s="8" t="n"/>
      <c r="B41" s="9" t="n"/>
      <c r="C41" s="9" t="n"/>
      <c r="D41" s="10" t="n"/>
      <c r="E41" s="11">
        <f>IF($D41="","",ROUND($D41/$B$3*$D$3,2))</f>
        <v/>
      </c>
      <c r="F41" s="10" t="n"/>
      <c r="G41" s="11">
        <f>IF($E41="","",ROUND($E41-N($F41),2))</f>
        <v/>
      </c>
      <c r="H41" s="10" t="n"/>
      <c r="I41" s="11">
        <f>IF($H41="","",ROUND($H41/$F$3,2))</f>
        <v/>
      </c>
      <c r="J41" s="11">
        <f>IF($G41="","",ROUND($G41*$I41,2))</f>
        <v/>
      </c>
      <c r="K41" s="8" t="n"/>
    </row>
    <row r="42">
      <c r="A42" s="8" t="n"/>
      <c r="B42" s="9" t="n"/>
      <c r="C42" s="9" t="n"/>
      <c r="D42" s="10" t="n"/>
      <c r="E42" s="11">
        <f>IF($D42="","",ROUND($D42/$B$3*$D$3,2))</f>
        <v/>
      </c>
      <c r="F42" s="10" t="n"/>
      <c r="G42" s="11">
        <f>IF($E42="","",ROUND($E42-N($F42),2))</f>
        <v/>
      </c>
      <c r="H42" s="10" t="n"/>
      <c r="I42" s="11">
        <f>IF($H42="","",ROUND($H42/$F$3,2))</f>
        <v/>
      </c>
      <c r="J42" s="11">
        <f>IF($G42="","",ROUND($G42*$I42,2))</f>
        <v/>
      </c>
      <c r="K42" s="8" t="n"/>
    </row>
    <row r="43">
      <c r="A43" s="8" t="n"/>
      <c r="B43" s="9" t="n"/>
      <c r="C43" s="9" t="n"/>
      <c r="D43" s="10" t="n"/>
      <c r="E43" s="11">
        <f>IF($D43="","",ROUND($D43/$B$3*$D$3,2))</f>
        <v/>
      </c>
      <c r="F43" s="10" t="n"/>
      <c r="G43" s="11">
        <f>IF($E43="","",ROUND($E43-N($F43),2))</f>
        <v/>
      </c>
      <c r="H43" s="10" t="n"/>
      <c r="I43" s="11">
        <f>IF($H43="","",ROUND($H43/$F$3,2))</f>
        <v/>
      </c>
      <c r="J43" s="11">
        <f>IF($G43="","",ROUND($G43*$I43,2))</f>
        <v/>
      </c>
      <c r="K43" s="8" t="n"/>
    </row>
    <row r="44">
      <c r="A44" s="8" t="n"/>
      <c r="B44" s="9" t="n"/>
      <c r="C44" s="9" t="n"/>
      <c r="D44" s="10" t="n"/>
      <c r="E44" s="11">
        <f>IF($D44="","",ROUND($D44/$B$3*$D$3,2))</f>
        <v/>
      </c>
      <c r="F44" s="10" t="n"/>
      <c r="G44" s="11">
        <f>IF($E44="","",ROUND($E44-N($F44),2))</f>
        <v/>
      </c>
      <c r="H44" s="10" t="n"/>
      <c r="I44" s="11">
        <f>IF($H44="","",ROUND($H44/$F$3,2))</f>
        <v/>
      </c>
      <c r="J44" s="11">
        <f>IF($G44="","",ROUND($G44*$I44,2))</f>
        <v/>
      </c>
      <c r="K44" s="8" t="n"/>
    </row>
    <row r="45">
      <c r="A45" s="8" t="n"/>
      <c r="B45" s="9" t="n"/>
      <c r="C45" s="9" t="n"/>
      <c r="D45" s="10" t="n"/>
      <c r="E45" s="11">
        <f>IF($D45="","",ROUND($D45/$B$3*$D$3,2))</f>
        <v/>
      </c>
      <c r="F45" s="10" t="n"/>
      <c r="G45" s="11">
        <f>IF($E45="","",ROUND($E45-N($F45),2))</f>
        <v/>
      </c>
      <c r="H45" s="10" t="n"/>
      <c r="I45" s="11">
        <f>IF($H45="","",ROUND($H45/$F$3,2))</f>
        <v/>
      </c>
      <c r="J45" s="11">
        <f>IF($G45="","",ROUND($G45*$I45,2))</f>
        <v/>
      </c>
      <c r="K45" s="8" t="n"/>
    </row>
    <row r="46">
      <c r="A46" s="8" t="n"/>
      <c r="B46" s="9" t="n"/>
      <c r="C46" s="9" t="n"/>
      <c r="D46" s="10" t="n"/>
      <c r="E46" s="11">
        <f>IF($D46="","",ROUND($D46/$B$3*$D$3,2))</f>
        <v/>
      </c>
      <c r="F46" s="10" t="n"/>
      <c r="G46" s="11">
        <f>IF($E46="","",ROUND($E46-N($F46),2))</f>
        <v/>
      </c>
      <c r="H46" s="10" t="n"/>
      <c r="I46" s="11">
        <f>IF($H46="","",ROUND($H46/$F$3,2))</f>
        <v/>
      </c>
      <c r="J46" s="11">
        <f>IF($G46="","",ROUND($G46*$I46,2))</f>
        <v/>
      </c>
      <c r="K46" s="8" t="n"/>
    </row>
    <row r="47">
      <c r="A47" s="12" t="inlineStr">
        <is>
          <t>Totales</t>
        </is>
      </c>
      <c r="B47" s="6" t="n"/>
      <c r="C47" s="6" t="n"/>
      <c r="D47" s="13">
        <f>SUM(D7:D46)</f>
        <v/>
      </c>
      <c r="E47" s="13">
        <f>SUM(E7:E46)</f>
        <v/>
      </c>
      <c r="F47" s="13">
        <f>SUM(F7:F46)</f>
        <v/>
      </c>
      <c r="G47" s="13">
        <f>SUM(G7:G46)</f>
        <v/>
      </c>
      <c r="H47" s="6" t="n"/>
      <c r="I47" s="6" t="n"/>
      <c r="J47" s="13">
        <f>SUM(J7:J46)</f>
        <v/>
      </c>
      <c r="K47" s="6" t="n"/>
    </row>
  </sheetData>
  <mergeCells count="3">
    <mergeCell ref="A1:K1"/>
    <mergeCell ref="A5:K5"/>
    <mergeCell ref="A47:C47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4" t="inlineStr">
        <is>
          <t>Instrucciones</t>
        </is>
      </c>
    </row>
    <row r="3">
      <c r="A3" s="15" t="inlineStr">
        <is>
          <t>Qué liquida</t>
        </is>
      </c>
    </row>
    <row r="4">
      <c r="A4" s="16" t="inlineStr">
        <is>
          <t>Los días de vacaciones que cada empleado tiene pendientes y cuánto valen</t>
        </is>
      </c>
    </row>
    <row r="5">
      <c r="A5" s="16" t="inlineStr">
        <is>
          <t>a la fecha de corte. Una fila por empleado.</t>
        </is>
      </c>
    </row>
    <row r="7">
      <c r="A7" s="15" t="inlineStr">
        <is>
          <t>Parámetros</t>
        </is>
      </c>
    </row>
    <row r="8">
      <c r="A8" s="16" t="inlineStr">
        <is>
          <t>Días del año (360), días de vacaciones por año (los fija la norma vigente)</t>
        </is>
      </c>
    </row>
    <row r="9">
      <c r="A9" s="16" t="inlineStr">
        <is>
          <t>y días base del mes (30, para el valor del día).</t>
        </is>
      </c>
    </row>
    <row r="11">
      <c r="A11" s="15" t="inlineStr">
        <is>
          <t>Cómo se calcula</t>
        </is>
      </c>
    </row>
    <row r="12">
      <c r="A12" s="16" t="inlineStr">
        <is>
          <t>Días acumulados = días laborados ÷ días del año × días por año.</t>
        </is>
      </c>
    </row>
    <row r="13">
      <c r="A13" s="16" t="inlineStr">
        <is>
          <t>Días pendientes = acumulados − tomados.</t>
        </is>
      </c>
    </row>
    <row r="14">
      <c r="A14" s="16" t="inlineStr">
        <is>
          <t>Valor del día = salario ÷ días base del mes.</t>
        </is>
      </c>
    </row>
    <row r="15">
      <c r="A15" s="16" t="inlineStr">
        <is>
          <t>Valor a pagar = pendientes × valor del día.</t>
        </is>
      </c>
    </row>
    <row r="17">
      <c r="A17" s="15" t="inlineStr">
        <is>
          <t>Ejemplo</t>
        </is>
      </c>
    </row>
    <row r="18">
      <c r="A18" s="16" t="inlineStr">
        <is>
          <t>Ana: 360 días laborados → 15 acumulados, 5 tomados → 10 pendientes;</t>
        </is>
      </c>
    </row>
    <row r="19">
      <c r="A19" s="16" t="inlineStr">
        <is>
          <t>salario 2.400.000 → día 80.000 → 800.000.</t>
        </is>
      </c>
    </row>
    <row r="20">
      <c r="A20" s="16" t="inlineStr">
        <is>
          <t>Carlos: 180 días → 7,5 acumulados, 0 tomados; salario 1.800.000 → día 60.000 → 450.000.</t>
        </is>
      </c>
    </row>
    <row r="21">
      <c r="A21" s="16" t="inlineStr">
        <is>
          <t>Total a pagar: 1.250.000.</t>
        </is>
      </c>
    </row>
    <row r="23">
      <c r="A23" s="15" t="inlineStr">
        <is>
          <t>Errores que hay que evitar</t>
        </is>
      </c>
    </row>
    <row r="24">
      <c r="A24" s="16" t="inlineStr">
        <is>
          <t>· Descontar los días tomados dos veces (de la columna de</t>
        </is>
      </c>
    </row>
    <row r="25">
      <c r="A25" s="16" t="inlineStr">
        <is>
          <t xml:space="preserve">  acumulados y de nuevo al pagar).</t>
        </is>
      </c>
    </row>
    <row r="26">
      <c r="A26" s="16" t="inlineStr">
        <is>
          <t>· Usar 365 días del año: la norma y la nómina trabajan con 360.</t>
        </is>
      </c>
    </row>
    <row r="27">
      <c r="A27" s="16" t="inlineStr">
        <is>
          <t>· Liquidar con el salario viejo cuando hubo aumento: use el salario vigente a la fecha de corte.</t>
        </is>
      </c>
    </row>
    <row r="29">
      <c r="A29" s="15" t="inlineStr">
        <is>
          <t>Aviso</t>
        </is>
      </c>
    </row>
    <row r="30">
      <c r="A30" s="16" t="inlineStr">
        <is>
          <t>Herramienta de control interno. No es un documento fiscal ni contable oficial: los valores y porcentajes son editables y la plantilla no calcula impuestos.</t>
        </is>
      </c>
    </row>
    <row r="31">
      <c r="A31" s="16" t="inlineStr">
        <is>
          <t>Plantilla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2026-10-29T18:10:34Z</dcterms:created>
  <dcterms:modified xmlns:dcterms="http://purl.org/dc/terms/" xmlns:xsi="http://www.w3.org/2001/XMLSchema-instance" xsi:type="dcterms:W3CDTF">2026-10-29T18:10:34Z</dcterms:modified>
</cp:coreProperties>
</file>