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'Cartera'!$A$1:$J$205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Cuentas por cobrar: cartera y vencimientos</t>
        </is>
      </c>
    </row>
    <row r="2">
      <c r="A2" s="2" t="inlineStr">
        <is>
          <t>Empresa</t>
        </is>
      </c>
      <c r="B2" s="3" t="inlineStr"/>
      <c r="D2" s="2" t="inlineStr">
        <is>
          <t>Fecha de corte</t>
        </is>
      </c>
      <c r="E2" s="4" t="inlineStr"/>
      <c r="G2" s="2" t="inlineStr">
        <is>
          <t>Moneda</t>
        </is>
      </c>
      <c r="H2" s="3" t="inlineStr"/>
    </row>
    <row r="4" ht="26" customHeight="1">
      <c r="A4" s="5" t="inlineStr">
        <is>
          <t>Cliente</t>
        </is>
      </c>
      <c r="B4" s="5" t="inlineStr">
        <is>
          <t>Documento</t>
        </is>
      </c>
      <c r="C4" s="5" t="inlineStr">
        <is>
          <t>Fecha de emisión</t>
        </is>
      </c>
      <c r="D4" s="5" t="inlineStr">
        <is>
          <t>Vencimiento</t>
        </is>
      </c>
      <c r="E4" s="5" t="inlineStr">
        <is>
          <t>Valor</t>
        </is>
      </c>
      <c r="F4" s="5" t="inlineStr">
        <is>
          <t>Abonos</t>
        </is>
      </c>
      <c r="G4" s="5" t="inlineStr">
        <is>
          <t>Saldo</t>
        </is>
      </c>
      <c r="H4" s="5" t="inlineStr">
        <is>
          <t>Días vencidos</t>
        </is>
      </c>
      <c r="I4" s="5" t="inlineStr">
        <is>
          <t>Estado</t>
        </is>
      </c>
      <c r="J4" s="5" t="inlineStr">
        <is>
          <t>Notas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IF(OR($E5="",$D5=""),"",IF($G5&lt;=0,0,MAX(0,TODAY()-$D5)))</f>
        <v/>
      </c>
      <c r="I5" s="11">
        <f>IF($E5="","",IF($G5&lt;=0,"Pagada",IF($H5=0,"Vigente",IF($H5&lt;=30,"Vencida de 1 a 30 días","Vencida más de 30 días"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IF(OR($E6="",$D6=""),"",IF($G6&lt;=0,0,MAX(0,TODAY()-$D6)))</f>
        <v/>
      </c>
      <c r="I6" s="11">
        <f>IF($E6="","",IF($G6&lt;=0,"Pagada",IF($H6=0,"Vigente",IF($H6&lt;=30,"Vencida de 1 a 30 días","Vencida más de 30 días"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IF(OR($E7="",$D7=""),"",IF($G7&lt;=0,0,MAX(0,TODAY()-$D7)))</f>
        <v/>
      </c>
      <c r="I7" s="11">
        <f>IF($E7="","",IF($G7&lt;=0,"Pagada",IF($H7=0,"Vigente",IF($H7&lt;=30,"Vencida de 1 a 30 días","Vencida más de 30 días"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IF(OR($E8="",$D8=""),"",IF($G8&lt;=0,0,MAX(0,TODAY()-$D8)))</f>
        <v/>
      </c>
      <c r="I8" s="11">
        <f>IF($E8="","",IF($G8&lt;=0,"Pagada",IF($H8=0,"Vigente",IF($H8&lt;=30,"Vencida de 1 a 30 días","Vencida más de 30 días"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IF(OR($E9="",$D9=""),"",IF($G9&lt;=0,0,MAX(0,TODAY()-$D9)))</f>
        <v/>
      </c>
      <c r="I9" s="11">
        <f>IF($E9="","",IF($G9&lt;=0,"Pagada",IF($H9=0,"Vigente",IF($H9&lt;=30,"Vencida de 1 a 30 días","Vencida más de 30 días"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IF(OR($E10="",$D10=""),"",IF($G10&lt;=0,0,MAX(0,TODAY()-$D10)))</f>
        <v/>
      </c>
      <c r="I10" s="11">
        <f>IF($E10="","",IF($G10&lt;=0,"Pagada",IF($H10=0,"Vigente",IF($H10&lt;=30,"Vencida de 1 a 30 días","Vencida más de 30 días"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IF(OR($E11="",$D11=""),"",IF($G11&lt;=0,0,MAX(0,TODAY()-$D11)))</f>
        <v/>
      </c>
      <c r="I11" s="11">
        <f>IF($E11="","",IF($G11&lt;=0,"Pagada",IF($H11=0,"Vigente",IF($H11&lt;=30,"Vencida de 1 a 30 días","Vencida más de 30 días"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IF(OR($E12="",$D12=""),"",IF($G12&lt;=0,0,MAX(0,TODAY()-$D12)))</f>
        <v/>
      </c>
      <c r="I12" s="11">
        <f>IF($E12="","",IF($G12&lt;=0,"Pagada",IF($H12=0,"Vigente",IF($H12&lt;=30,"Vencida de 1 a 30 días","Vencida más de 30 días"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IF(OR($E13="",$D13=""),"",IF($G13&lt;=0,0,MAX(0,TODAY()-$D13)))</f>
        <v/>
      </c>
      <c r="I13" s="11">
        <f>IF($E13="","",IF($G13&lt;=0,"Pagada",IF($H13=0,"Vigente",IF($H13&lt;=30,"Vencida de 1 a 30 días","Vencida más de 30 días"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IF(OR($E14="",$D14=""),"",IF($G14&lt;=0,0,MAX(0,TODAY()-$D14)))</f>
        <v/>
      </c>
      <c r="I14" s="11">
        <f>IF($E14="","",IF($G14&lt;=0,"Pagada",IF($H14=0,"Vigente",IF($H14&lt;=30,"Vencida de 1 a 30 días","Vencida más de 30 días"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IF(OR($E15="",$D15=""),"",IF($G15&lt;=0,0,MAX(0,TODAY()-$D15)))</f>
        <v/>
      </c>
      <c r="I15" s="11">
        <f>IF($E15="","",IF($G15&lt;=0,"Pagada",IF($H15=0,"Vigente",IF($H15&lt;=30,"Vencida de 1 a 30 días","Vencida más de 30 días"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IF(OR($E16="",$D16=""),"",IF($G16&lt;=0,0,MAX(0,TODAY()-$D16)))</f>
        <v/>
      </c>
      <c r="I16" s="11">
        <f>IF($E16="","",IF($G16&lt;=0,"Pagada",IF($H16=0,"Vigente",IF($H16&lt;=30,"Vencida de 1 a 30 días","Vencida más de 30 días"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IF(OR($E17="",$D17=""),"",IF($G17&lt;=0,0,MAX(0,TODAY()-$D17)))</f>
        <v/>
      </c>
      <c r="I17" s="11">
        <f>IF($E17="","",IF($G17&lt;=0,"Pagada",IF($H17=0,"Vigente",IF($H17&lt;=30,"Vencida de 1 a 30 días","Vencida más de 30 días"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IF(OR($E18="",$D18=""),"",IF($G18&lt;=0,0,MAX(0,TODAY()-$D18)))</f>
        <v/>
      </c>
      <c r="I18" s="11">
        <f>IF($E18="","",IF($G18&lt;=0,"Pagada",IF($H18=0,"Vigente",IF($H18&lt;=30,"Vencida de 1 a 30 días","Vencida más de 30 días"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IF(OR($E19="",$D19=""),"",IF($G19&lt;=0,0,MAX(0,TODAY()-$D19)))</f>
        <v/>
      </c>
      <c r="I19" s="11">
        <f>IF($E19="","",IF($G19&lt;=0,"Pagada",IF($H19=0,"Vigente",IF($H19&lt;=30,"Vencida de 1 a 30 días","Vencida más de 30 días"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IF(OR($E20="",$D20=""),"",IF($G20&lt;=0,0,MAX(0,TODAY()-$D20)))</f>
        <v/>
      </c>
      <c r="I20" s="11">
        <f>IF($E20="","",IF($G20&lt;=0,"Pagada",IF($H20=0,"Vigente",IF($H20&lt;=30,"Vencida de 1 a 30 días","Vencida más de 30 días"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IF(OR($E21="",$D21=""),"",IF($G21&lt;=0,0,MAX(0,TODAY()-$D21)))</f>
        <v/>
      </c>
      <c r="I21" s="11">
        <f>IF($E21="","",IF($G21&lt;=0,"Pagada",IF($H21=0,"Vigente",IF($H21&lt;=30,"Vencida de 1 a 30 días","Vencida más de 30 días"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IF(OR($E22="",$D22=""),"",IF($G22&lt;=0,0,MAX(0,TODAY()-$D22)))</f>
        <v/>
      </c>
      <c r="I22" s="11">
        <f>IF($E22="","",IF($G22&lt;=0,"Pagada",IF($H22=0,"Vigente",IF($H22&lt;=30,"Vencida de 1 a 30 días","Vencida más de 30 días"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IF(OR($E23="",$D23=""),"",IF($G23&lt;=0,0,MAX(0,TODAY()-$D23)))</f>
        <v/>
      </c>
      <c r="I23" s="11">
        <f>IF($E23="","",IF($G23&lt;=0,"Pagada",IF($H23=0,"Vigente",IF($H23&lt;=30,"Vencida de 1 a 30 días","Vencida más de 30 días"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IF(OR($E24="",$D24=""),"",IF($G24&lt;=0,0,MAX(0,TODAY()-$D24)))</f>
        <v/>
      </c>
      <c r="I24" s="11">
        <f>IF($E24="","",IF($G24&lt;=0,"Pagada",IF($H24=0,"Vigente",IF($H24&lt;=30,"Vencida de 1 a 30 días","Vencida más de 30 días"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IF(OR($E25="",$D25=""),"",IF($G25&lt;=0,0,MAX(0,TODAY()-$D25)))</f>
        <v/>
      </c>
      <c r="I25" s="11">
        <f>IF($E25="","",IF($G25&lt;=0,"Pagada",IF($H25=0,"Vigente",IF($H25&lt;=30,"Vencida de 1 a 30 días","Vencida más de 30 días"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IF(OR($E26="",$D26=""),"",IF($G26&lt;=0,0,MAX(0,TODAY()-$D26)))</f>
        <v/>
      </c>
      <c r="I26" s="11">
        <f>IF($E26="","",IF($G26&lt;=0,"Pagada",IF($H26=0,"Vigente",IF($H26&lt;=30,"Vencida de 1 a 30 días","Vencida más de 30 días"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IF(OR($E27="",$D27=""),"",IF($G27&lt;=0,0,MAX(0,TODAY()-$D27)))</f>
        <v/>
      </c>
      <c r="I27" s="11">
        <f>IF($E27="","",IF($G27&lt;=0,"Pagada",IF($H27=0,"Vigente",IF($H27&lt;=30,"Vencida de 1 a 30 días","Vencida más de 30 días"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IF(OR($E28="",$D28=""),"",IF($G28&lt;=0,0,MAX(0,TODAY()-$D28)))</f>
        <v/>
      </c>
      <c r="I28" s="11">
        <f>IF($E28="","",IF($G28&lt;=0,"Pagada",IF($H28=0,"Vigente",IF($H28&lt;=30,"Vencida de 1 a 30 días","Vencida más de 30 días"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IF(OR($E29="",$D29=""),"",IF($G29&lt;=0,0,MAX(0,TODAY()-$D29)))</f>
        <v/>
      </c>
      <c r="I29" s="11">
        <f>IF($E29="","",IF($G29&lt;=0,"Pagada",IF($H29=0,"Vigente",IF($H29&lt;=30,"Vencida de 1 a 30 días","Vencida más de 30 días"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IF(OR($E30="",$D30=""),"",IF($G30&lt;=0,0,MAX(0,TODAY()-$D30)))</f>
        <v/>
      </c>
      <c r="I30" s="11">
        <f>IF($E30="","",IF($G30&lt;=0,"Pagada",IF($H30=0,"Vigente",IF($H30&lt;=30,"Vencida de 1 a 30 días","Vencida más de 30 días"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IF(OR($E31="",$D31=""),"",IF($G31&lt;=0,0,MAX(0,TODAY()-$D31)))</f>
        <v/>
      </c>
      <c r="I31" s="11">
        <f>IF($E31="","",IF($G31&lt;=0,"Pagada",IF($H31=0,"Vigente",IF($H31&lt;=30,"Vencida de 1 a 30 días","Vencida más de 30 días"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IF(OR($E32="",$D32=""),"",IF($G32&lt;=0,0,MAX(0,TODAY()-$D32)))</f>
        <v/>
      </c>
      <c r="I32" s="11">
        <f>IF($E32="","",IF($G32&lt;=0,"Pagada",IF($H32=0,"Vigente",IF($H32&lt;=30,"Vencida de 1 a 30 días","Vencida más de 30 días"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IF(OR($E33="",$D33=""),"",IF($G33&lt;=0,0,MAX(0,TODAY()-$D33)))</f>
        <v/>
      </c>
      <c r="I33" s="11">
        <f>IF($E33="","",IF($G33&lt;=0,"Pagada",IF($H33=0,"Vigente",IF($H33&lt;=30,"Vencida de 1 a 30 días","Vencida más de 30 días"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IF(OR($E34="",$D34=""),"",IF($G34&lt;=0,0,MAX(0,TODAY()-$D34)))</f>
        <v/>
      </c>
      <c r="I34" s="11">
        <f>IF($E34="","",IF($G34&lt;=0,"Pagada",IF($H34=0,"Vigente",IF($H34&lt;=30,"Vencida de 1 a 30 días","Vencida más de 30 días"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IF(OR($E35="",$D35=""),"",IF($G35&lt;=0,0,MAX(0,TODAY()-$D35)))</f>
        <v/>
      </c>
      <c r="I35" s="11">
        <f>IF($E35="","",IF($G35&lt;=0,"Pagada",IF($H35=0,"Vigente",IF($H35&lt;=30,"Vencida de 1 a 30 días","Vencida más de 30 días"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IF(OR($E36="",$D36=""),"",IF($G36&lt;=0,0,MAX(0,TODAY()-$D36)))</f>
        <v/>
      </c>
      <c r="I36" s="11">
        <f>IF($E36="","",IF($G36&lt;=0,"Pagada",IF($H36=0,"Vigente",IF($H36&lt;=30,"Vencida de 1 a 30 días","Vencida más de 30 días"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IF(OR($E37="",$D37=""),"",IF($G37&lt;=0,0,MAX(0,TODAY()-$D37)))</f>
        <v/>
      </c>
      <c r="I37" s="11">
        <f>IF($E37="","",IF($G37&lt;=0,"Pagada",IF($H37=0,"Vigente",IF($H37&lt;=30,"Vencida de 1 a 30 días","Vencida más de 30 días"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IF(OR($E38="",$D38=""),"",IF($G38&lt;=0,0,MAX(0,TODAY()-$D38)))</f>
        <v/>
      </c>
      <c r="I38" s="11">
        <f>IF($E38="","",IF($G38&lt;=0,"Pagada",IF($H38=0,"Vigente",IF($H38&lt;=30,"Vencida de 1 a 30 días","Vencida más de 30 días"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IF(OR($E39="",$D39=""),"",IF($G39&lt;=0,0,MAX(0,TODAY()-$D39)))</f>
        <v/>
      </c>
      <c r="I39" s="11">
        <f>IF($E39="","",IF($G39&lt;=0,"Pagada",IF($H39=0,"Vigente",IF($H39&lt;=30,"Vencida de 1 a 30 días","Vencida más de 30 días"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IF(OR($E40="",$D40=""),"",IF($G40&lt;=0,0,MAX(0,TODAY()-$D40)))</f>
        <v/>
      </c>
      <c r="I40" s="11">
        <f>IF($E40="","",IF($G40&lt;=0,"Pagada",IF($H40=0,"Vigente",IF($H40&lt;=30,"Vencida de 1 a 30 días","Vencida más de 30 días"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IF(OR($E41="",$D41=""),"",IF($G41&lt;=0,0,MAX(0,TODAY()-$D41)))</f>
        <v/>
      </c>
      <c r="I41" s="11">
        <f>IF($E41="","",IF($G41&lt;=0,"Pagada",IF($H41=0,"Vigente",IF($H41&lt;=30,"Vencida de 1 a 30 días","Vencida más de 30 días"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IF(OR($E42="",$D42=""),"",IF($G42&lt;=0,0,MAX(0,TODAY()-$D42)))</f>
        <v/>
      </c>
      <c r="I42" s="11">
        <f>IF($E42="","",IF($G42&lt;=0,"Pagada",IF($H42=0,"Vigente",IF($H42&lt;=30,"Vencida de 1 a 30 días","Vencida más de 30 días"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IF(OR($E43="",$D43=""),"",IF($G43&lt;=0,0,MAX(0,TODAY()-$D43)))</f>
        <v/>
      </c>
      <c r="I43" s="11">
        <f>IF($E43="","",IF($G43&lt;=0,"Pagada",IF($H43=0,"Vigente",IF($H43&lt;=30,"Vencida de 1 a 30 días","Vencida más de 30 días"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IF(OR($E44="",$D44=""),"",IF($G44&lt;=0,0,MAX(0,TODAY()-$D44)))</f>
        <v/>
      </c>
      <c r="I44" s="11">
        <f>IF($E44="","",IF($G44&lt;=0,"Pagada",IF($H44=0,"Vigente",IF($H44&lt;=30,"Vencida de 1 a 30 días","Vencida más de 30 días"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IF(OR($E45="",$D45=""),"",IF($G45&lt;=0,0,MAX(0,TODAY()-$D45)))</f>
        <v/>
      </c>
      <c r="I45" s="11">
        <f>IF($E45="","",IF($G45&lt;=0,"Pagada",IF($H45=0,"Vigente",IF($H45&lt;=30,"Vencida de 1 a 30 días","Vencida más de 30 días"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IF(OR($E46="",$D46=""),"",IF($G46&lt;=0,0,MAX(0,TODAY()-$D46)))</f>
        <v/>
      </c>
      <c r="I46" s="11">
        <f>IF($E46="","",IF($G46&lt;=0,"Pagada",IF($H46=0,"Vigente",IF($H46&lt;=30,"Vencida de 1 a 30 días","Vencida más de 30 días"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IF(OR($E47="",$D47=""),"",IF($G47&lt;=0,0,MAX(0,TODAY()-$D47)))</f>
        <v/>
      </c>
      <c r="I47" s="11">
        <f>IF($E47="","",IF($G47&lt;=0,"Pagada",IF($H47=0,"Vigente",IF($H47&lt;=30,"Vencida de 1 a 30 días","Vencida más de 30 días"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IF(OR($E48="",$D48=""),"",IF($G48&lt;=0,0,MAX(0,TODAY()-$D48)))</f>
        <v/>
      </c>
      <c r="I48" s="11">
        <f>IF($E48="","",IF($G48&lt;=0,"Pagada",IF($H48=0,"Vigente",IF($H48&lt;=30,"Vencida de 1 a 30 días","Vencida más de 30 días"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IF(OR($E49="",$D49=""),"",IF($G49&lt;=0,0,MAX(0,TODAY()-$D49)))</f>
        <v/>
      </c>
      <c r="I49" s="11">
        <f>IF($E49="","",IF($G49&lt;=0,"Pagada",IF($H49=0,"Vigente",IF($H49&lt;=30,"Vencida de 1 a 30 días","Vencida más de 30 días"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IF(OR($E50="",$D50=""),"",IF($G50&lt;=0,0,MAX(0,TODAY()-$D50)))</f>
        <v/>
      </c>
      <c r="I50" s="11">
        <f>IF($E50="","",IF($G50&lt;=0,"Pagada",IF($H50=0,"Vigente",IF($H50&lt;=30,"Vencida de 1 a 30 días","Vencida más de 30 días"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IF(OR($E51="",$D51=""),"",IF($G51&lt;=0,0,MAX(0,TODAY()-$D51)))</f>
        <v/>
      </c>
      <c r="I51" s="11">
        <f>IF($E51="","",IF($G51&lt;=0,"Pagada",IF($H51=0,"Vigente",IF($H51&lt;=30,"Vencida de 1 a 30 días","Vencida más de 30 días"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IF(OR($E52="",$D52=""),"",IF($G52&lt;=0,0,MAX(0,TODAY()-$D52)))</f>
        <v/>
      </c>
      <c r="I52" s="11">
        <f>IF($E52="","",IF($G52&lt;=0,"Pagada",IF($H52=0,"Vigente",IF($H52&lt;=30,"Vencida de 1 a 30 días","Vencida más de 30 días"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IF(OR($E53="",$D53=""),"",IF($G53&lt;=0,0,MAX(0,TODAY()-$D53)))</f>
        <v/>
      </c>
      <c r="I53" s="11">
        <f>IF($E53="","",IF($G53&lt;=0,"Pagada",IF($H53=0,"Vigente",IF($H53&lt;=30,"Vencida de 1 a 30 días","Vencida más de 30 días"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IF(OR($E54="",$D54=""),"",IF($G54&lt;=0,0,MAX(0,TODAY()-$D54)))</f>
        <v/>
      </c>
      <c r="I54" s="11">
        <f>IF($E54="","",IF($G54&lt;=0,"Pagada",IF($H54=0,"Vigente",IF($H54&lt;=30,"Vencida de 1 a 30 días","Vencida más de 30 días"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IF(OR($E55="",$D55=""),"",IF($G55&lt;=0,0,MAX(0,TODAY()-$D55)))</f>
        <v/>
      </c>
      <c r="I55" s="11">
        <f>IF($E55="","",IF($G55&lt;=0,"Pagada",IF($H55=0,"Vigente",IF($H55&lt;=30,"Vencida de 1 a 30 días","Vencida más de 30 días"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IF(OR($E56="",$D56=""),"",IF($G56&lt;=0,0,MAX(0,TODAY()-$D56)))</f>
        <v/>
      </c>
      <c r="I56" s="11">
        <f>IF($E56="","",IF($G56&lt;=0,"Pagada",IF($H56=0,"Vigente",IF($H56&lt;=30,"Vencida de 1 a 30 días","Vencida más de 30 días"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IF(OR($E57="",$D57=""),"",IF($G57&lt;=0,0,MAX(0,TODAY()-$D57)))</f>
        <v/>
      </c>
      <c r="I57" s="11">
        <f>IF($E57="","",IF($G57&lt;=0,"Pagada",IF($H57=0,"Vigente",IF($H57&lt;=30,"Vencida de 1 a 30 días","Vencida más de 30 días"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IF(OR($E58="",$D58=""),"",IF($G58&lt;=0,0,MAX(0,TODAY()-$D58)))</f>
        <v/>
      </c>
      <c r="I58" s="11">
        <f>IF($E58="","",IF($G58&lt;=0,"Pagada",IF($H58=0,"Vigente",IF($H58&lt;=30,"Vencida de 1 a 30 días","Vencida más de 30 días"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IF(OR($E59="",$D59=""),"",IF($G59&lt;=0,0,MAX(0,TODAY()-$D59)))</f>
        <v/>
      </c>
      <c r="I59" s="11">
        <f>IF($E59="","",IF($G59&lt;=0,"Pagada",IF($H59=0,"Vigente",IF($H59&lt;=30,"Vencida de 1 a 30 días","Vencida más de 30 días"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IF(OR($E60="",$D60=""),"",IF($G60&lt;=0,0,MAX(0,TODAY()-$D60)))</f>
        <v/>
      </c>
      <c r="I60" s="11">
        <f>IF($E60="","",IF($G60&lt;=0,"Pagada",IF($H60=0,"Vigente",IF($H60&lt;=30,"Vencida de 1 a 30 días","Vencida más de 30 días"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IF(OR($E61="",$D61=""),"",IF($G61&lt;=0,0,MAX(0,TODAY()-$D61)))</f>
        <v/>
      </c>
      <c r="I61" s="11">
        <f>IF($E61="","",IF($G61&lt;=0,"Pagada",IF($H61=0,"Vigente",IF($H61&lt;=30,"Vencida de 1 a 30 días","Vencida más de 30 días"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IF(OR($E62="",$D62=""),"",IF($G62&lt;=0,0,MAX(0,TODAY()-$D62)))</f>
        <v/>
      </c>
      <c r="I62" s="11">
        <f>IF($E62="","",IF($G62&lt;=0,"Pagada",IF($H62=0,"Vigente",IF($H62&lt;=30,"Vencida de 1 a 30 días","Vencida más de 30 días"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IF(OR($E63="",$D63=""),"",IF($G63&lt;=0,0,MAX(0,TODAY()-$D63)))</f>
        <v/>
      </c>
      <c r="I63" s="11">
        <f>IF($E63="","",IF($G63&lt;=0,"Pagada",IF($H63=0,"Vigente",IF($H63&lt;=30,"Vencida de 1 a 30 días","Vencida más de 30 días"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IF(OR($E64="",$D64=""),"",IF($G64&lt;=0,0,MAX(0,TODAY()-$D64)))</f>
        <v/>
      </c>
      <c r="I64" s="11">
        <f>IF($E64="","",IF($G64&lt;=0,"Pagada",IF($H64=0,"Vigente",IF($H64&lt;=30,"Vencida de 1 a 30 días","Vencida más de 30 días"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IF(OR($E65="",$D65=""),"",IF($G65&lt;=0,0,MAX(0,TODAY()-$D65)))</f>
        <v/>
      </c>
      <c r="I65" s="11">
        <f>IF($E65="","",IF($G65&lt;=0,"Pagada",IF($H65=0,"Vigente",IF($H65&lt;=30,"Vencida de 1 a 30 días","Vencida más de 30 días"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IF(OR($E66="",$D66=""),"",IF($G66&lt;=0,0,MAX(0,TODAY()-$D66)))</f>
        <v/>
      </c>
      <c r="I66" s="11">
        <f>IF($E66="","",IF($G66&lt;=0,"Pagada",IF($H66=0,"Vigente",IF($H66&lt;=30,"Vencida de 1 a 30 días","Vencida más de 30 días"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IF(OR($E67="",$D67=""),"",IF($G67&lt;=0,0,MAX(0,TODAY()-$D67)))</f>
        <v/>
      </c>
      <c r="I67" s="11">
        <f>IF($E67="","",IF($G67&lt;=0,"Pagada",IF($H67=0,"Vigente",IF($H67&lt;=30,"Vencida de 1 a 30 días","Vencida más de 30 días"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IF(OR($E68="",$D68=""),"",IF($G68&lt;=0,0,MAX(0,TODAY()-$D68)))</f>
        <v/>
      </c>
      <c r="I68" s="11">
        <f>IF($E68="","",IF($G68&lt;=0,"Pagada",IF($H68=0,"Vigente",IF($H68&lt;=30,"Vencida de 1 a 30 días","Vencida más de 30 días"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IF(OR($E69="",$D69=""),"",IF($G69&lt;=0,0,MAX(0,TODAY()-$D69)))</f>
        <v/>
      </c>
      <c r="I69" s="11">
        <f>IF($E69="","",IF($G69&lt;=0,"Pagada",IF($H69=0,"Vigente",IF($H69&lt;=30,"Vencida de 1 a 30 días","Vencida más de 30 días"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IF(OR($E70="",$D70=""),"",IF($G70&lt;=0,0,MAX(0,TODAY()-$D70)))</f>
        <v/>
      </c>
      <c r="I70" s="11">
        <f>IF($E70="","",IF($G70&lt;=0,"Pagada",IF($H70=0,"Vigente",IF($H70&lt;=30,"Vencida de 1 a 30 días","Vencida más de 30 días"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IF(OR($E71="",$D71=""),"",IF($G71&lt;=0,0,MAX(0,TODAY()-$D71)))</f>
        <v/>
      </c>
      <c r="I71" s="11">
        <f>IF($E71="","",IF($G71&lt;=0,"Pagada",IF($H71=0,"Vigente",IF($H71&lt;=30,"Vencida de 1 a 30 días","Vencida más de 30 días"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IF(OR($E72="",$D72=""),"",IF($G72&lt;=0,0,MAX(0,TODAY()-$D72)))</f>
        <v/>
      </c>
      <c r="I72" s="11">
        <f>IF($E72="","",IF($G72&lt;=0,"Pagada",IF($H72=0,"Vigente",IF($H72&lt;=30,"Vencida de 1 a 30 días","Vencida más de 30 días"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IF(OR($E73="",$D73=""),"",IF($G73&lt;=0,0,MAX(0,TODAY()-$D73)))</f>
        <v/>
      </c>
      <c r="I73" s="11">
        <f>IF($E73="","",IF($G73&lt;=0,"Pagada",IF($H73=0,"Vigente",IF($H73&lt;=30,"Vencida de 1 a 30 días","Vencida más de 30 días"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IF(OR($E74="",$D74=""),"",IF($G74&lt;=0,0,MAX(0,TODAY()-$D74)))</f>
        <v/>
      </c>
      <c r="I74" s="11">
        <f>IF($E74="","",IF($G74&lt;=0,"Pagada",IF($H74=0,"Vigente",IF($H74&lt;=30,"Vencida de 1 a 30 días","Vencida más de 30 días"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IF(OR($E75="",$D75=""),"",IF($G75&lt;=0,0,MAX(0,TODAY()-$D75)))</f>
        <v/>
      </c>
      <c r="I75" s="11">
        <f>IF($E75="","",IF($G75&lt;=0,"Pagada",IF($H75=0,"Vigente",IF($H75&lt;=30,"Vencida de 1 a 30 días","Vencida más de 30 días"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IF(OR($E76="",$D76=""),"",IF($G76&lt;=0,0,MAX(0,TODAY()-$D76)))</f>
        <v/>
      </c>
      <c r="I76" s="11">
        <f>IF($E76="","",IF($G76&lt;=0,"Pagada",IF($H76=0,"Vigente",IF($H76&lt;=30,"Vencida de 1 a 30 días","Vencida más de 30 días"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IF(OR($E77="",$D77=""),"",IF($G77&lt;=0,0,MAX(0,TODAY()-$D77)))</f>
        <v/>
      </c>
      <c r="I77" s="11">
        <f>IF($E77="","",IF($G77&lt;=0,"Pagada",IF($H77=0,"Vigente",IF($H77&lt;=30,"Vencida de 1 a 30 días","Vencida más de 30 días"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IF(OR($E78="",$D78=""),"",IF($G78&lt;=0,0,MAX(0,TODAY()-$D78)))</f>
        <v/>
      </c>
      <c r="I78" s="11">
        <f>IF($E78="","",IF($G78&lt;=0,"Pagada",IF($H78=0,"Vigente",IF($H78&lt;=30,"Vencida de 1 a 30 días","Vencida más de 30 días"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IF(OR($E79="",$D79=""),"",IF($G79&lt;=0,0,MAX(0,TODAY()-$D79)))</f>
        <v/>
      </c>
      <c r="I79" s="11">
        <f>IF($E79="","",IF($G79&lt;=0,"Pagada",IF($H79=0,"Vigente",IF($H79&lt;=30,"Vencida de 1 a 30 días","Vencida más de 30 días"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IF(OR($E80="",$D80=""),"",IF($G80&lt;=0,0,MAX(0,TODAY()-$D80)))</f>
        <v/>
      </c>
      <c r="I80" s="11">
        <f>IF($E80="","",IF($G80&lt;=0,"Pagada",IF($H80=0,"Vigente",IF($H80&lt;=30,"Vencida de 1 a 30 días","Vencida más de 30 días"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IF(OR($E81="",$D81=""),"",IF($G81&lt;=0,0,MAX(0,TODAY()-$D81)))</f>
        <v/>
      </c>
      <c r="I81" s="11">
        <f>IF($E81="","",IF($G81&lt;=0,"Pagada",IF($H81=0,"Vigente",IF($H81&lt;=30,"Vencida de 1 a 30 días","Vencida más de 30 días"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IF(OR($E82="",$D82=""),"",IF($G82&lt;=0,0,MAX(0,TODAY()-$D82)))</f>
        <v/>
      </c>
      <c r="I82" s="11">
        <f>IF($E82="","",IF($G82&lt;=0,"Pagada",IF($H82=0,"Vigente",IF($H82&lt;=30,"Vencida de 1 a 30 días","Vencida más de 30 días"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IF(OR($E83="",$D83=""),"",IF($G83&lt;=0,0,MAX(0,TODAY()-$D83)))</f>
        <v/>
      </c>
      <c r="I83" s="11">
        <f>IF($E83="","",IF($G83&lt;=0,"Pagada",IF($H83=0,"Vigente",IF($H83&lt;=30,"Vencida de 1 a 30 días","Vencida más de 30 días"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IF(OR($E84="",$D84=""),"",IF($G84&lt;=0,0,MAX(0,TODAY()-$D84)))</f>
        <v/>
      </c>
      <c r="I84" s="11">
        <f>IF($E84="","",IF($G84&lt;=0,"Pagada",IF($H84=0,"Vigente",IF($H84&lt;=30,"Vencida de 1 a 30 días","Vencida más de 30 días"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IF(OR($E85="",$D85=""),"",IF($G85&lt;=0,0,MAX(0,TODAY()-$D85)))</f>
        <v/>
      </c>
      <c r="I85" s="11">
        <f>IF($E85="","",IF($G85&lt;=0,"Pagada",IF($H85=0,"Vigente",IF($H85&lt;=30,"Vencida de 1 a 30 días","Vencida más de 30 días"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IF(OR($E86="",$D86=""),"",IF($G86&lt;=0,0,MAX(0,TODAY()-$D86)))</f>
        <v/>
      </c>
      <c r="I86" s="11">
        <f>IF($E86="","",IF($G86&lt;=0,"Pagada",IF($H86=0,"Vigente",IF($H86&lt;=30,"Vencida de 1 a 30 días","Vencida más de 30 días"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IF(OR($E87="",$D87=""),"",IF($G87&lt;=0,0,MAX(0,TODAY()-$D87)))</f>
        <v/>
      </c>
      <c r="I87" s="11">
        <f>IF($E87="","",IF($G87&lt;=0,"Pagada",IF($H87=0,"Vigente",IF($H87&lt;=30,"Vencida de 1 a 30 días","Vencida más de 30 días"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IF(OR($E88="",$D88=""),"",IF($G88&lt;=0,0,MAX(0,TODAY()-$D88)))</f>
        <v/>
      </c>
      <c r="I88" s="11">
        <f>IF($E88="","",IF($G88&lt;=0,"Pagada",IF($H88=0,"Vigente",IF($H88&lt;=30,"Vencida de 1 a 30 días","Vencida más de 30 días"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IF(OR($E89="",$D89=""),"",IF($G89&lt;=0,0,MAX(0,TODAY()-$D89)))</f>
        <v/>
      </c>
      <c r="I89" s="11">
        <f>IF($E89="","",IF($G89&lt;=0,"Pagada",IF($H89=0,"Vigente",IF($H89&lt;=30,"Vencida de 1 a 30 días","Vencida más de 30 días"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IF(OR($E90="",$D90=""),"",IF($G90&lt;=0,0,MAX(0,TODAY()-$D90)))</f>
        <v/>
      </c>
      <c r="I90" s="11">
        <f>IF($E90="","",IF($G90&lt;=0,"Pagada",IF($H90=0,"Vigente",IF($H90&lt;=30,"Vencida de 1 a 30 días","Vencida más de 30 días"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IF(OR($E91="",$D91=""),"",IF($G91&lt;=0,0,MAX(0,TODAY()-$D91)))</f>
        <v/>
      </c>
      <c r="I91" s="11">
        <f>IF($E91="","",IF($G91&lt;=0,"Pagada",IF($H91=0,"Vigente",IF($H91&lt;=30,"Vencida de 1 a 30 días","Vencida más de 30 días"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IF(OR($E92="",$D92=""),"",IF($G92&lt;=0,0,MAX(0,TODAY()-$D92)))</f>
        <v/>
      </c>
      <c r="I92" s="11">
        <f>IF($E92="","",IF($G92&lt;=0,"Pagada",IF($H92=0,"Vigente",IF($H92&lt;=30,"Vencida de 1 a 30 días","Vencida más de 30 días"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IF(OR($E93="",$D93=""),"",IF($G93&lt;=0,0,MAX(0,TODAY()-$D93)))</f>
        <v/>
      </c>
      <c r="I93" s="11">
        <f>IF($E93="","",IF($G93&lt;=0,"Pagada",IF($H93=0,"Vigente",IF($H93&lt;=30,"Vencida de 1 a 30 días","Vencida más de 30 días"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IF(OR($E94="",$D94=""),"",IF($G94&lt;=0,0,MAX(0,TODAY()-$D94)))</f>
        <v/>
      </c>
      <c r="I94" s="11">
        <f>IF($E94="","",IF($G94&lt;=0,"Pagada",IF($H94=0,"Vigente",IF($H94&lt;=30,"Vencida de 1 a 30 días","Vencida más de 30 días"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IF(OR($E95="",$D95=""),"",IF($G95&lt;=0,0,MAX(0,TODAY()-$D95)))</f>
        <v/>
      </c>
      <c r="I95" s="11">
        <f>IF($E95="","",IF($G95&lt;=0,"Pagada",IF($H95=0,"Vigente",IF($H95&lt;=30,"Vencida de 1 a 30 días","Vencida más de 30 días"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IF(OR($E96="",$D96=""),"",IF($G96&lt;=0,0,MAX(0,TODAY()-$D96)))</f>
        <v/>
      </c>
      <c r="I96" s="11">
        <f>IF($E96="","",IF($G96&lt;=0,"Pagada",IF($H96=0,"Vigente",IF($H96&lt;=30,"Vencida de 1 a 30 días","Vencida más de 30 días"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IF(OR($E97="",$D97=""),"",IF($G97&lt;=0,0,MAX(0,TODAY()-$D97)))</f>
        <v/>
      </c>
      <c r="I97" s="11">
        <f>IF($E97="","",IF($G97&lt;=0,"Pagada",IF($H97=0,"Vigente",IF($H97&lt;=30,"Vencida de 1 a 30 días","Vencida más de 30 días"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IF(OR($E98="",$D98=""),"",IF($G98&lt;=0,0,MAX(0,TODAY()-$D98)))</f>
        <v/>
      </c>
      <c r="I98" s="11">
        <f>IF($E98="","",IF($G98&lt;=0,"Pagada",IF($H98=0,"Vigente",IF($H98&lt;=30,"Vencida de 1 a 30 días","Vencida más de 30 días"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IF(OR($E99="",$D99=""),"",IF($G99&lt;=0,0,MAX(0,TODAY()-$D99)))</f>
        <v/>
      </c>
      <c r="I99" s="11">
        <f>IF($E99="","",IF($G99&lt;=0,"Pagada",IF($H99=0,"Vigente",IF($H99&lt;=30,"Vencida de 1 a 30 días","Vencida más de 30 días"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IF(OR($E100="",$D100=""),"",IF($G100&lt;=0,0,MAX(0,TODAY()-$D100)))</f>
        <v/>
      </c>
      <c r="I100" s="11">
        <f>IF($E100="","",IF($G100&lt;=0,"Pagada",IF($H100=0,"Vigente",IF($H100&lt;=30,"Vencida de 1 a 30 días","Vencida más de 30 días"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IF(OR($E101="",$D101=""),"",IF($G101&lt;=0,0,MAX(0,TODAY()-$D101)))</f>
        <v/>
      </c>
      <c r="I101" s="11">
        <f>IF($E101="","",IF($G101&lt;=0,"Pagada",IF($H101=0,"Vigente",IF($H101&lt;=30,"Vencida de 1 a 30 días","Vencida más de 30 días"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IF(OR($E102="",$D102=""),"",IF($G102&lt;=0,0,MAX(0,TODAY()-$D102)))</f>
        <v/>
      </c>
      <c r="I102" s="11">
        <f>IF($E102="","",IF($G102&lt;=0,"Pagada",IF($H102=0,"Vigente",IF($H102&lt;=30,"Vencida de 1 a 30 días","Vencida más de 30 días"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IF(OR($E103="",$D103=""),"",IF($G103&lt;=0,0,MAX(0,TODAY()-$D103)))</f>
        <v/>
      </c>
      <c r="I103" s="11">
        <f>IF($E103="","",IF($G103&lt;=0,"Pagada",IF($H103=0,"Vigente",IF($H103&lt;=30,"Vencida de 1 a 30 días","Vencida más de 30 días"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IF(OR($E104="",$D104=""),"",IF($G104&lt;=0,0,MAX(0,TODAY()-$D104)))</f>
        <v/>
      </c>
      <c r="I104" s="11">
        <f>IF($E104="","",IF($G104&lt;=0,"Pagada",IF($H104=0,"Vigente",IF($H104&lt;=30,"Vencida de 1 a 30 días","Vencida más de 30 días"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IF(OR($E105="",$D105=""),"",IF($G105&lt;=0,0,MAX(0,TODAY()-$D105)))</f>
        <v/>
      </c>
      <c r="I105" s="11">
        <f>IF($E105="","",IF($G105&lt;=0,"Pagada",IF($H105=0,"Vigente",IF($H105&lt;=30,"Vencida de 1 a 30 días","Vencida más de 30 días"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IF(OR($E106="",$D106=""),"",IF($G106&lt;=0,0,MAX(0,TODAY()-$D106)))</f>
        <v/>
      </c>
      <c r="I106" s="11">
        <f>IF($E106="","",IF($G106&lt;=0,"Pagada",IF($H106=0,"Vigente",IF($H106&lt;=30,"Vencida de 1 a 30 días","Vencida más de 30 días"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IF(OR($E107="",$D107=""),"",IF($G107&lt;=0,0,MAX(0,TODAY()-$D107)))</f>
        <v/>
      </c>
      <c r="I107" s="11">
        <f>IF($E107="","",IF($G107&lt;=0,"Pagada",IF($H107=0,"Vigente",IF($H107&lt;=30,"Vencida de 1 a 30 días","Vencida más de 30 días"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IF(OR($E108="",$D108=""),"",IF($G108&lt;=0,0,MAX(0,TODAY()-$D108)))</f>
        <v/>
      </c>
      <c r="I108" s="11">
        <f>IF($E108="","",IF($G108&lt;=0,"Pagada",IF($H108=0,"Vigente",IF($H108&lt;=30,"Vencida de 1 a 30 días","Vencida más de 30 días"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IF(OR($E109="",$D109=""),"",IF($G109&lt;=0,0,MAX(0,TODAY()-$D109)))</f>
        <v/>
      </c>
      <c r="I109" s="11">
        <f>IF($E109="","",IF($G109&lt;=0,"Pagada",IF($H109=0,"Vigente",IF($H109&lt;=30,"Vencida de 1 a 30 días","Vencida más de 30 días"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IF(OR($E110="",$D110=""),"",IF($G110&lt;=0,0,MAX(0,TODAY()-$D110)))</f>
        <v/>
      </c>
      <c r="I110" s="11">
        <f>IF($E110="","",IF($G110&lt;=0,"Pagada",IF($H110=0,"Vigente",IF($H110&lt;=30,"Vencida de 1 a 30 días","Vencida más de 30 días"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IF(OR($E111="",$D111=""),"",IF($G111&lt;=0,0,MAX(0,TODAY()-$D111)))</f>
        <v/>
      </c>
      <c r="I111" s="11">
        <f>IF($E111="","",IF($G111&lt;=0,"Pagada",IF($H111=0,"Vigente",IF($H111&lt;=30,"Vencida de 1 a 30 días","Vencida más de 30 días"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IF(OR($E112="",$D112=""),"",IF($G112&lt;=0,0,MAX(0,TODAY()-$D112)))</f>
        <v/>
      </c>
      <c r="I112" s="11">
        <f>IF($E112="","",IF($G112&lt;=0,"Pagada",IF($H112=0,"Vigente",IF($H112&lt;=30,"Vencida de 1 a 30 días","Vencida más de 30 días"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IF(OR($E113="",$D113=""),"",IF($G113&lt;=0,0,MAX(0,TODAY()-$D113)))</f>
        <v/>
      </c>
      <c r="I113" s="11">
        <f>IF($E113="","",IF($G113&lt;=0,"Pagada",IF($H113=0,"Vigente",IF($H113&lt;=30,"Vencida de 1 a 30 días","Vencida más de 30 días"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IF(OR($E114="",$D114=""),"",IF($G114&lt;=0,0,MAX(0,TODAY()-$D114)))</f>
        <v/>
      </c>
      <c r="I114" s="11">
        <f>IF($E114="","",IF($G114&lt;=0,"Pagada",IF($H114=0,"Vigente",IF($H114&lt;=30,"Vencida de 1 a 30 días","Vencida más de 30 días"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IF(OR($E115="",$D115=""),"",IF($G115&lt;=0,0,MAX(0,TODAY()-$D115)))</f>
        <v/>
      </c>
      <c r="I115" s="11">
        <f>IF($E115="","",IF($G115&lt;=0,"Pagada",IF($H115=0,"Vigente",IF($H115&lt;=30,"Vencida de 1 a 30 días","Vencida más de 30 días"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IF(OR($E116="",$D116=""),"",IF($G116&lt;=0,0,MAX(0,TODAY()-$D116)))</f>
        <v/>
      </c>
      <c r="I116" s="11">
        <f>IF($E116="","",IF($G116&lt;=0,"Pagada",IF($H116=0,"Vigente",IF($H116&lt;=30,"Vencida de 1 a 30 días","Vencida más de 30 días"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IF(OR($E117="",$D117=""),"",IF($G117&lt;=0,0,MAX(0,TODAY()-$D117)))</f>
        <v/>
      </c>
      <c r="I117" s="11">
        <f>IF($E117="","",IF($G117&lt;=0,"Pagada",IF($H117=0,"Vigente",IF($H117&lt;=30,"Vencida de 1 a 30 días","Vencida más de 30 días"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IF(OR($E118="",$D118=""),"",IF($G118&lt;=0,0,MAX(0,TODAY()-$D118)))</f>
        <v/>
      </c>
      <c r="I118" s="11">
        <f>IF($E118="","",IF($G118&lt;=0,"Pagada",IF($H118=0,"Vigente",IF($H118&lt;=30,"Vencida de 1 a 30 días","Vencida más de 30 días"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IF(OR($E119="",$D119=""),"",IF($G119&lt;=0,0,MAX(0,TODAY()-$D119)))</f>
        <v/>
      </c>
      <c r="I119" s="11">
        <f>IF($E119="","",IF($G119&lt;=0,"Pagada",IF($H119=0,"Vigente",IF($H119&lt;=30,"Vencida de 1 a 30 días","Vencida más de 30 días"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IF(OR($E120="",$D120=""),"",IF($G120&lt;=0,0,MAX(0,TODAY()-$D120)))</f>
        <v/>
      </c>
      <c r="I120" s="11">
        <f>IF($E120="","",IF($G120&lt;=0,"Pagada",IF($H120=0,"Vigente",IF($H120&lt;=30,"Vencida de 1 a 30 días","Vencida más de 30 días"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IF(OR($E121="",$D121=""),"",IF($G121&lt;=0,0,MAX(0,TODAY()-$D121)))</f>
        <v/>
      </c>
      <c r="I121" s="11">
        <f>IF($E121="","",IF($G121&lt;=0,"Pagada",IF($H121=0,"Vigente",IF($H121&lt;=30,"Vencida de 1 a 30 días","Vencida más de 30 días"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IF(OR($E122="",$D122=""),"",IF($G122&lt;=0,0,MAX(0,TODAY()-$D122)))</f>
        <v/>
      </c>
      <c r="I122" s="11">
        <f>IF($E122="","",IF($G122&lt;=0,"Pagada",IF($H122=0,"Vigente",IF($H122&lt;=30,"Vencida de 1 a 30 días","Vencida más de 30 días"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IF(OR($E123="",$D123=""),"",IF($G123&lt;=0,0,MAX(0,TODAY()-$D123)))</f>
        <v/>
      </c>
      <c r="I123" s="11">
        <f>IF($E123="","",IF($G123&lt;=0,"Pagada",IF($H123=0,"Vigente",IF($H123&lt;=30,"Vencida de 1 a 30 días","Vencida más de 30 días"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IF(OR($E124="",$D124=""),"",IF($G124&lt;=0,0,MAX(0,TODAY()-$D124)))</f>
        <v/>
      </c>
      <c r="I124" s="11">
        <f>IF($E124="","",IF($G124&lt;=0,"Pagada",IF($H124=0,"Vigente",IF($H124&lt;=30,"Vencida de 1 a 30 días","Vencida más de 30 días"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IF(OR($E125="",$D125=""),"",IF($G125&lt;=0,0,MAX(0,TODAY()-$D125)))</f>
        <v/>
      </c>
      <c r="I125" s="11">
        <f>IF($E125="","",IF($G125&lt;=0,"Pagada",IF($H125=0,"Vigente",IF($H125&lt;=30,"Vencida de 1 a 30 días","Vencida más de 30 días"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IF(OR($E126="",$D126=""),"",IF($G126&lt;=0,0,MAX(0,TODAY()-$D126)))</f>
        <v/>
      </c>
      <c r="I126" s="11">
        <f>IF($E126="","",IF($G126&lt;=0,"Pagada",IF($H126=0,"Vigente",IF($H126&lt;=30,"Vencida de 1 a 30 días","Vencida más de 30 días"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IF(OR($E127="",$D127=""),"",IF($G127&lt;=0,0,MAX(0,TODAY()-$D127)))</f>
        <v/>
      </c>
      <c r="I127" s="11">
        <f>IF($E127="","",IF($G127&lt;=0,"Pagada",IF($H127=0,"Vigente",IF($H127&lt;=30,"Vencida de 1 a 30 días","Vencida más de 30 días"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IF(OR($E128="",$D128=""),"",IF($G128&lt;=0,0,MAX(0,TODAY()-$D128)))</f>
        <v/>
      </c>
      <c r="I128" s="11">
        <f>IF($E128="","",IF($G128&lt;=0,"Pagada",IF($H128=0,"Vigente",IF($H128&lt;=30,"Vencida de 1 a 30 días","Vencida más de 30 días"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IF(OR($E129="",$D129=""),"",IF($G129&lt;=0,0,MAX(0,TODAY()-$D129)))</f>
        <v/>
      </c>
      <c r="I129" s="11">
        <f>IF($E129="","",IF($G129&lt;=0,"Pagada",IF($H129=0,"Vigente",IF($H129&lt;=30,"Vencida de 1 a 30 días","Vencida más de 30 días"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IF(OR($E130="",$D130=""),"",IF($G130&lt;=0,0,MAX(0,TODAY()-$D130)))</f>
        <v/>
      </c>
      <c r="I130" s="11">
        <f>IF($E130="","",IF($G130&lt;=0,"Pagada",IF($H130=0,"Vigente",IF($H130&lt;=30,"Vencida de 1 a 30 días","Vencida más de 30 días"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IF(OR($E131="",$D131=""),"",IF($G131&lt;=0,0,MAX(0,TODAY()-$D131)))</f>
        <v/>
      </c>
      <c r="I131" s="11">
        <f>IF($E131="","",IF($G131&lt;=0,"Pagada",IF($H131=0,"Vigente",IF($H131&lt;=30,"Vencida de 1 a 30 días","Vencida más de 30 días"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IF(OR($E132="",$D132=""),"",IF($G132&lt;=0,0,MAX(0,TODAY()-$D132)))</f>
        <v/>
      </c>
      <c r="I132" s="11">
        <f>IF($E132="","",IF($G132&lt;=0,"Pagada",IF($H132=0,"Vigente",IF($H132&lt;=30,"Vencida de 1 a 30 días","Vencida más de 30 días"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IF(OR($E133="",$D133=""),"",IF($G133&lt;=0,0,MAX(0,TODAY()-$D133)))</f>
        <v/>
      </c>
      <c r="I133" s="11">
        <f>IF($E133="","",IF($G133&lt;=0,"Pagada",IF($H133=0,"Vigente",IF($H133&lt;=30,"Vencida de 1 a 30 días","Vencida más de 30 días"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IF(OR($E134="",$D134=""),"",IF($G134&lt;=0,0,MAX(0,TODAY()-$D134)))</f>
        <v/>
      </c>
      <c r="I134" s="11">
        <f>IF($E134="","",IF($G134&lt;=0,"Pagada",IF($H134=0,"Vigente",IF($H134&lt;=30,"Vencida de 1 a 30 días","Vencida más de 30 días"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IF(OR($E135="",$D135=""),"",IF($G135&lt;=0,0,MAX(0,TODAY()-$D135)))</f>
        <v/>
      </c>
      <c r="I135" s="11">
        <f>IF($E135="","",IF($G135&lt;=0,"Pagada",IF($H135=0,"Vigente",IF($H135&lt;=30,"Vencida de 1 a 30 días","Vencida más de 30 días"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IF(OR($E136="",$D136=""),"",IF($G136&lt;=0,0,MAX(0,TODAY()-$D136)))</f>
        <v/>
      </c>
      <c r="I136" s="11">
        <f>IF($E136="","",IF($G136&lt;=0,"Pagada",IF($H136=0,"Vigente",IF($H136&lt;=30,"Vencida de 1 a 30 días","Vencida más de 30 días"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IF(OR($E137="",$D137=""),"",IF($G137&lt;=0,0,MAX(0,TODAY()-$D137)))</f>
        <v/>
      </c>
      <c r="I137" s="11">
        <f>IF($E137="","",IF($G137&lt;=0,"Pagada",IF($H137=0,"Vigente",IF($H137&lt;=30,"Vencida de 1 a 30 días","Vencida más de 30 días"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IF(OR($E138="",$D138=""),"",IF($G138&lt;=0,0,MAX(0,TODAY()-$D138)))</f>
        <v/>
      </c>
      <c r="I138" s="11">
        <f>IF($E138="","",IF($G138&lt;=0,"Pagada",IF($H138=0,"Vigente",IF($H138&lt;=30,"Vencida de 1 a 30 días","Vencida más de 30 días"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IF(OR($E139="",$D139=""),"",IF($G139&lt;=0,0,MAX(0,TODAY()-$D139)))</f>
        <v/>
      </c>
      <c r="I139" s="11">
        <f>IF($E139="","",IF($G139&lt;=0,"Pagada",IF($H139=0,"Vigente",IF($H139&lt;=30,"Vencida de 1 a 30 días","Vencida más de 30 días"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IF(OR($E140="",$D140=""),"",IF($G140&lt;=0,0,MAX(0,TODAY()-$D140)))</f>
        <v/>
      </c>
      <c r="I140" s="11">
        <f>IF($E140="","",IF($G140&lt;=0,"Pagada",IF($H140=0,"Vigente",IF($H140&lt;=30,"Vencida de 1 a 30 días","Vencida más de 30 días"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IF(OR($E141="",$D141=""),"",IF($G141&lt;=0,0,MAX(0,TODAY()-$D141)))</f>
        <v/>
      </c>
      <c r="I141" s="11">
        <f>IF($E141="","",IF($G141&lt;=0,"Pagada",IF($H141=0,"Vigente",IF($H141&lt;=30,"Vencida de 1 a 30 días","Vencida más de 30 días"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IF(OR($E142="",$D142=""),"",IF($G142&lt;=0,0,MAX(0,TODAY()-$D142)))</f>
        <v/>
      </c>
      <c r="I142" s="11">
        <f>IF($E142="","",IF($G142&lt;=0,"Pagada",IF($H142=0,"Vigente",IF($H142&lt;=30,"Vencida de 1 a 30 días","Vencida más de 30 días"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IF(OR($E143="",$D143=""),"",IF($G143&lt;=0,0,MAX(0,TODAY()-$D143)))</f>
        <v/>
      </c>
      <c r="I143" s="11">
        <f>IF($E143="","",IF($G143&lt;=0,"Pagada",IF($H143=0,"Vigente",IF($H143&lt;=30,"Vencida de 1 a 30 días","Vencida más de 30 días"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IF(OR($E144="",$D144=""),"",IF($G144&lt;=0,0,MAX(0,TODAY()-$D144)))</f>
        <v/>
      </c>
      <c r="I144" s="11">
        <f>IF($E144="","",IF($G144&lt;=0,"Pagada",IF($H144=0,"Vigente",IF($H144&lt;=30,"Vencida de 1 a 30 días","Vencida más de 30 días"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IF(OR($E145="",$D145=""),"",IF($G145&lt;=0,0,MAX(0,TODAY()-$D145)))</f>
        <v/>
      </c>
      <c r="I145" s="11">
        <f>IF($E145="","",IF($G145&lt;=0,"Pagada",IF($H145=0,"Vigente",IF($H145&lt;=30,"Vencida de 1 a 30 días","Vencida más de 30 días"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IF(OR($E146="",$D146=""),"",IF($G146&lt;=0,0,MAX(0,TODAY()-$D146)))</f>
        <v/>
      </c>
      <c r="I146" s="11">
        <f>IF($E146="","",IF($G146&lt;=0,"Pagada",IF($H146=0,"Vigente",IF($H146&lt;=30,"Vencida de 1 a 30 días","Vencida más de 30 días"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IF(OR($E147="",$D147=""),"",IF($G147&lt;=0,0,MAX(0,TODAY()-$D147)))</f>
        <v/>
      </c>
      <c r="I147" s="11">
        <f>IF($E147="","",IF($G147&lt;=0,"Pagada",IF($H147=0,"Vigente",IF($H147&lt;=30,"Vencida de 1 a 30 días","Vencida más de 30 días"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IF(OR($E148="",$D148=""),"",IF($G148&lt;=0,0,MAX(0,TODAY()-$D148)))</f>
        <v/>
      </c>
      <c r="I148" s="11">
        <f>IF($E148="","",IF($G148&lt;=0,"Pagada",IF($H148=0,"Vigente",IF($H148&lt;=30,"Vencida de 1 a 30 días","Vencida más de 30 días"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IF(OR($E149="",$D149=""),"",IF($G149&lt;=0,0,MAX(0,TODAY()-$D149)))</f>
        <v/>
      </c>
      <c r="I149" s="11">
        <f>IF($E149="","",IF($G149&lt;=0,"Pagada",IF($H149=0,"Vigente",IF($H149&lt;=30,"Vencida de 1 a 30 días","Vencida más de 30 días"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IF(OR($E150="",$D150=""),"",IF($G150&lt;=0,0,MAX(0,TODAY()-$D150)))</f>
        <v/>
      </c>
      <c r="I150" s="11">
        <f>IF($E150="","",IF($G150&lt;=0,"Pagada",IF($H150=0,"Vigente",IF($H150&lt;=30,"Vencida de 1 a 30 días","Vencida más de 30 días"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IF(OR($E151="",$D151=""),"",IF($G151&lt;=0,0,MAX(0,TODAY()-$D151)))</f>
        <v/>
      </c>
      <c r="I151" s="11">
        <f>IF($E151="","",IF($G151&lt;=0,"Pagada",IF($H151=0,"Vigente",IF($H151&lt;=30,"Vencida de 1 a 30 días","Vencida más de 30 días"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IF(OR($E152="",$D152=""),"",IF($G152&lt;=0,0,MAX(0,TODAY()-$D152)))</f>
        <v/>
      </c>
      <c r="I152" s="11">
        <f>IF($E152="","",IF($G152&lt;=0,"Pagada",IF($H152=0,"Vigente",IF($H152&lt;=30,"Vencida de 1 a 30 días","Vencida más de 30 días"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IF(OR($E153="",$D153=""),"",IF($G153&lt;=0,0,MAX(0,TODAY()-$D153)))</f>
        <v/>
      </c>
      <c r="I153" s="11">
        <f>IF($E153="","",IF($G153&lt;=0,"Pagada",IF($H153=0,"Vigente",IF($H153&lt;=30,"Vencida de 1 a 30 días","Vencida más de 30 días"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IF(OR($E154="",$D154=""),"",IF($G154&lt;=0,0,MAX(0,TODAY()-$D154)))</f>
        <v/>
      </c>
      <c r="I154" s="11">
        <f>IF($E154="","",IF($G154&lt;=0,"Pagada",IF($H154=0,"Vigente",IF($H154&lt;=30,"Vencida de 1 a 30 días","Vencida más de 30 días"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IF(OR($E155="",$D155=""),"",IF($G155&lt;=0,0,MAX(0,TODAY()-$D155)))</f>
        <v/>
      </c>
      <c r="I155" s="11">
        <f>IF($E155="","",IF($G155&lt;=0,"Pagada",IF($H155=0,"Vigente",IF($H155&lt;=30,"Vencida de 1 a 30 días","Vencida más de 30 días"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IF(OR($E156="",$D156=""),"",IF($G156&lt;=0,0,MAX(0,TODAY()-$D156)))</f>
        <v/>
      </c>
      <c r="I156" s="11">
        <f>IF($E156="","",IF($G156&lt;=0,"Pagada",IF($H156=0,"Vigente",IF($H156&lt;=30,"Vencida de 1 a 30 días","Vencida más de 30 días"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IF(OR($E157="",$D157=""),"",IF($G157&lt;=0,0,MAX(0,TODAY()-$D157)))</f>
        <v/>
      </c>
      <c r="I157" s="11">
        <f>IF($E157="","",IF($G157&lt;=0,"Pagada",IF($H157=0,"Vigente",IF($H157&lt;=30,"Vencida de 1 a 30 días","Vencida más de 30 días"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IF(OR($E158="",$D158=""),"",IF($G158&lt;=0,0,MAX(0,TODAY()-$D158)))</f>
        <v/>
      </c>
      <c r="I158" s="11">
        <f>IF($E158="","",IF($G158&lt;=0,"Pagada",IF($H158=0,"Vigente",IF($H158&lt;=30,"Vencida de 1 a 30 días","Vencida más de 30 días"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IF(OR($E159="",$D159=""),"",IF($G159&lt;=0,0,MAX(0,TODAY()-$D159)))</f>
        <v/>
      </c>
      <c r="I159" s="11">
        <f>IF($E159="","",IF($G159&lt;=0,"Pagada",IF($H159=0,"Vigente",IF($H159&lt;=30,"Vencida de 1 a 30 días","Vencida más de 30 días"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IF(OR($E160="",$D160=""),"",IF($G160&lt;=0,0,MAX(0,TODAY()-$D160)))</f>
        <v/>
      </c>
      <c r="I160" s="11">
        <f>IF($E160="","",IF($G160&lt;=0,"Pagada",IF($H160=0,"Vigente",IF($H160&lt;=30,"Vencida de 1 a 30 días","Vencida más de 30 días"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IF(OR($E161="",$D161=""),"",IF($G161&lt;=0,0,MAX(0,TODAY()-$D161)))</f>
        <v/>
      </c>
      <c r="I161" s="11">
        <f>IF($E161="","",IF($G161&lt;=0,"Pagada",IF($H161=0,"Vigente",IF($H161&lt;=30,"Vencida de 1 a 30 días","Vencida más de 30 días"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IF(OR($E162="",$D162=""),"",IF($G162&lt;=0,0,MAX(0,TODAY()-$D162)))</f>
        <v/>
      </c>
      <c r="I162" s="11">
        <f>IF($E162="","",IF($G162&lt;=0,"Pagada",IF($H162=0,"Vigente",IF($H162&lt;=30,"Vencida de 1 a 30 días","Vencida más de 30 días"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IF(OR($E163="",$D163=""),"",IF($G163&lt;=0,0,MAX(0,TODAY()-$D163)))</f>
        <v/>
      </c>
      <c r="I163" s="11">
        <f>IF($E163="","",IF($G163&lt;=0,"Pagada",IF($H163=0,"Vigente",IF($H163&lt;=30,"Vencida de 1 a 30 días","Vencida más de 30 días"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IF(OR($E164="",$D164=""),"",IF($G164&lt;=0,0,MAX(0,TODAY()-$D164)))</f>
        <v/>
      </c>
      <c r="I164" s="11">
        <f>IF($E164="","",IF($G164&lt;=0,"Pagada",IF($H164=0,"Vigente",IF($H164&lt;=30,"Vencida de 1 a 30 días","Vencida más de 30 días"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IF(OR($E165="",$D165=""),"",IF($G165&lt;=0,0,MAX(0,TODAY()-$D165)))</f>
        <v/>
      </c>
      <c r="I165" s="11">
        <f>IF($E165="","",IF($G165&lt;=0,"Pagada",IF($H165=0,"Vigente",IF($H165&lt;=30,"Vencida de 1 a 30 días","Vencida más de 30 días"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IF(OR($E166="",$D166=""),"",IF($G166&lt;=0,0,MAX(0,TODAY()-$D166)))</f>
        <v/>
      </c>
      <c r="I166" s="11">
        <f>IF($E166="","",IF($G166&lt;=0,"Pagada",IF($H166=0,"Vigente",IF($H166&lt;=30,"Vencida de 1 a 30 días","Vencida más de 30 días"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IF(OR($E167="",$D167=""),"",IF($G167&lt;=0,0,MAX(0,TODAY()-$D167)))</f>
        <v/>
      </c>
      <c r="I167" s="11">
        <f>IF($E167="","",IF($G167&lt;=0,"Pagada",IF($H167=0,"Vigente",IF($H167&lt;=30,"Vencida de 1 a 30 días","Vencida más de 30 días"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IF(OR($E168="",$D168=""),"",IF($G168&lt;=0,0,MAX(0,TODAY()-$D168)))</f>
        <v/>
      </c>
      <c r="I168" s="11">
        <f>IF($E168="","",IF($G168&lt;=0,"Pagada",IF($H168=0,"Vigente",IF($H168&lt;=30,"Vencida de 1 a 30 días","Vencida más de 30 días"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IF(OR($E169="",$D169=""),"",IF($G169&lt;=0,0,MAX(0,TODAY()-$D169)))</f>
        <v/>
      </c>
      <c r="I169" s="11">
        <f>IF($E169="","",IF($G169&lt;=0,"Pagada",IF($H169=0,"Vigente",IF($H169&lt;=30,"Vencida de 1 a 30 días","Vencida más de 30 días"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IF(OR($E170="",$D170=""),"",IF($G170&lt;=0,0,MAX(0,TODAY()-$D170)))</f>
        <v/>
      </c>
      <c r="I170" s="11">
        <f>IF($E170="","",IF($G170&lt;=0,"Pagada",IF($H170=0,"Vigente",IF($H170&lt;=30,"Vencida de 1 a 30 días","Vencida más de 30 días"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IF(OR($E171="",$D171=""),"",IF($G171&lt;=0,0,MAX(0,TODAY()-$D171)))</f>
        <v/>
      </c>
      <c r="I171" s="11">
        <f>IF($E171="","",IF($G171&lt;=0,"Pagada",IF($H171=0,"Vigente",IF($H171&lt;=30,"Vencida de 1 a 30 días","Vencida más de 30 días"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IF(OR($E172="",$D172=""),"",IF($G172&lt;=0,0,MAX(0,TODAY()-$D172)))</f>
        <v/>
      </c>
      <c r="I172" s="11">
        <f>IF($E172="","",IF($G172&lt;=0,"Pagada",IF($H172=0,"Vigente",IF($H172&lt;=30,"Vencida de 1 a 30 días","Vencida más de 30 días"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IF(OR($E173="",$D173=""),"",IF($G173&lt;=0,0,MAX(0,TODAY()-$D173)))</f>
        <v/>
      </c>
      <c r="I173" s="11">
        <f>IF($E173="","",IF($G173&lt;=0,"Pagada",IF($H173=0,"Vigente",IF($H173&lt;=30,"Vencida de 1 a 30 días","Vencida más de 30 días"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IF(OR($E174="",$D174=""),"",IF($G174&lt;=0,0,MAX(0,TODAY()-$D174)))</f>
        <v/>
      </c>
      <c r="I174" s="11">
        <f>IF($E174="","",IF($G174&lt;=0,"Pagada",IF($H174=0,"Vigente",IF($H174&lt;=30,"Vencida de 1 a 30 días","Vencida más de 30 días"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IF(OR($E175="",$D175=""),"",IF($G175&lt;=0,0,MAX(0,TODAY()-$D175)))</f>
        <v/>
      </c>
      <c r="I175" s="11">
        <f>IF($E175="","",IF($G175&lt;=0,"Pagada",IF($H175=0,"Vigente",IF($H175&lt;=30,"Vencida de 1 a 30 días","Vencida más de 30 días"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IF(OR($E176="",$D176=""),"",IF($G176&lt;=0,0,MAX(0,TODAY()-$D176)))</f>
        <v/>
      </c>
      <c r="I176" s="11">
        <f>IF($E176="","",IF($G176&lt;=0,"Pagada",IF($H176=0,"Vigente",IF($H176&lt;=30,"Vencida de 1 a 30 días","Vencida más de 30 días"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IF(OR($E177="",$D177=""),"",IF($G177&lt;=0,0,MAX(0,TODAY()-$D177)))</f>
        <v/>
      </c>
      <c r="I177" s="11">
        <f>IF($E177="","",IF($G177&lt;=0,"Pagada",IF($H177=0,"Vigente",IF($H177&lt;=30,"Vencida de 1 a 30 días","Vencida más de 30 días"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IF(OR($E178="",$D178=""),"",IF($G178&lt;=0,0,MAX(0,TODAY()-$D178)))</f>
        <v/>
      </c>
      <c r="I178" s="11">
        <f>IF($E178="","",IF($G178&lt;=0,"Pagada",IF($H178=0,"Vigente",IF($H178&lt;=30,"Vencida de 1 a 30 días","Vencida más de 30 días"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IF(OR($E179="",$D179=""),"",IF($G179&lt;=0,0,MAX(0,TODAY()-$D179)))</f>
        <v/>
      </c>
      <c r="I179" s="11">
        <f>IF($E179="","",IF($G179&lt;=0,"Pagada",IF($H179=0,"Vigente",IF($H179&lt;=30,"Vencida de 1 a 30 días","Vencida más de 30 días"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IF(OR($E180="",$D180=""),"",IF($G180&lt;=0,0,MAX(0,TODAY()-$D180)))</f>
        <v/>
      </c>
      <c r="I180" s="11">
        <f>IF($E180="","",IF($G180&lt;=0,"Pagada",IF($H180=0,"Vigente",IF($H180&lt;=30,"Vencida de 1 a 30 días","Vencida más de 30 días"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IF(OR($E181="",$D181=""),"",IF($G181&lt;=0,0,MAX(0,TODAY()-$D181)))</f>
        <v/>
      </c>
      <c r="I181" s="11">
        <f>IF($E181="","",IF($G181&lt;=0,"Pagada",IF($H181=0,"Vigente",IF($H181&lt;=30,"Vencida de 1 a 30 días","Vencida más de 30 días"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IF(OR($E182="",$D182=""),"",IF($G182&lt;=0,0,MAX(0,TODAY()-$D182)))</f>
        <v/>
      </c>
      <c r="I182" s="11">
        <f>IF($E182="","",IF($G182&lt;=0,"Pagada",IF($H182=0,"Vigente",IF($H182&lt;=30,"Vencida de 1 a 30 días","Vencida más de 30 días"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IF(OR($E183="",$D183=""),"",IF($G183&lt;=0,0,MAX(0,TODAY()-$D183)))</f>
        <v/>
      </c>
      <c r="I183" s="11">
        <f>IF($E183="","",IF($G183&lt;=0,"Pagada",IF($H183=0,"Vigente",IF($H183&lt;=30,"Vencida de 1 a 30 días","Vencida más de 30 días"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IF(OR($E184="",$D184=""),"",IF($G184&lt;=0,0,MAX(0,TODAY()-$D184)))</f>
        <v/>
      </c>
      <c r="I184" s="11">
        <f>IF($E184="","",IF($G184&lt;=0,"Pagada",IF($H184=0,"Vigente",IF($H184&lt;=30,"Vencida de 1 a 30 días","Vencida más de 30 días"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IF(OR($E185="",$D185=""),"",IF($G185&lt;=0,0,MAX(0,TODAY()-$D185)))</f>
        <v/>
      </c>
      <c r="I185" s="11">
        <f>IF($E185="","",IF($G185&lt;=0,"Pagada",IF($H185=0,"Vigente",IF($H185&lt;=30,"Vencida de 1 a 30 días","Vencida más de 30 días"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IF(OR($E186="",$D186=""),"",IF($G186&lt;=0,0,MAX(0,TODAY()-$D186)))</f>
        <v/>
      </c>
      <c r="I186" s="11">
        <f>IF($E186="","",IF($G186&lt;=0,"Pagada",IF($H186=0,"Vigente",IF($H186&lt;=30,"Vencida de 1 a 30 días","Vencida más de 30 días"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IF(OR($E187="",$D187=""),"",IF($G187&lt;=0,0,MAX(0,TODAY()-$D187)))</f>
        <v/>
      </c>
      <c r="I187" s="11">
        <f>IF($E187="","",IF($G187&lt;=0,"Pagada",IF($H187=0,"Vigente",IF($H187&lt;=30,"Vencida de 1 a 30 días","Vencida más de 30 días"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IF(OR($E188="",$D188=""),"",IF($G188&lt;=0,0,MAX(0,TODAY()-$D188)))</f>
        <v/>
      </c>
      <c r="I188" s="11">
        <f>IF($E188="","",IF($G188&lt;=0,"Pagada",IF($H188=0,"Vigente",IF($H188&lt;=30,"Vencida de 1 a 30 días","Vencida más de 30 días"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IF(OR($E189="",$D189=""),"",IF($G189&lt;=0,0,MAX(0,TODAY()-$D189)))</f>
        <v/>
      </c>
      <c r="I189" s="11">
        <f>IF($E189="","",IF($G189&lt;=0,"Pagada",IF($H189=0,"Vigente",IF($H189&lt;=30,"Vencida de 1 a 30 días","Vencida más de 30 días"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IF(OR($E190="",$D190=""),"",IF($G190&lt;=0,0,MAX(0,TODAY()-$D190)))</f>
        <v/>
      </c>
      <c r="I190" s="11">
        <f>IF($E190="","",IF($G190&lt;=0,"Pagada",IF($H190=0,"Vigente",IF($H190&lt;=30,"Vencida de 1 a 30 días","Vencida más de 30 días"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IF(OR($E191="",$D191=""),"",IF($G191&lt;=0,0,MAX(0,TODAY()-$D191)))</f>
        <v/>
      </c>
      <c r="I191" s="11">
        <f>IF($E191="","",IF($G191&lt;=0,"Pagada",IF($H191=0,"Vigente",IF($H191&lt;=30,"Vencida de 1 a 30 días","Vencida más de 30 días"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IF(OR($E192="",$D192=""),"",IF($G192&lt;=0,0,MAX(0,TODAY()-$D192)))</f>
        <v/>
      </c>
      <c r="I192" s="11">
        <f>IF($E192="","",IF($G192&lt;=0,"Pagada",IF($H192=0,"Vigente",IF($H192&lt;=30,"Vencida de 1 a 30 días","Vencida más de 30 días"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IF(OR($E193="",$D193=""),"",IF($G193&lt;=0,0,MAX(0,TODAY()-$D193)))</f>
        <v/>
      </c>
      <c r="I193" s="11">
        <f>IF($E193="","",IF($G193&lt;=0,"Pagada",IF($H193=0,"Vigente",IF($H193&lt;=30,"Vencida de 1 a 30 días","Vencida más de 30 días"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IF(OR($E194="",$D194=""),"",IF($G194&lt;=0,0,MAX(0,TODAY()-$D194)))</f>
        <v/>
      </c>
      <c r="I194" s="11">
        <f>IF($E194="","",IF($G194&lt;=0,"Pagada",IF($H194=0,"Vigente",IF($H194&lt;=30,"Vencida de 1 a 30 días","Vencida más de 30 días"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IF(OR($E195="",$D195=""),"",IF($G195&lt;=0,0,MAX(0,TODAY()-$D195)))</f>
        <v/>
      </c>
      <c r="I195" s="11">
        <f>IF($E195="","",IF($G195&lt;=0,"Pagada",IF($H195=0,"Vigente",IF($H195&lt;=30,"Vencida de 1 a 30 días","Vencida más de 30 días"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IF(OR($E196="",$D196=""),"",IF($G196&lt;=0,0,MAX(0,TODAY()-$D196)))</f>
        <v/>
      </c>
      <c r="I196" s="11">
        <f>IF($E196="","",IF($G196&lt;=0,"Pagada",IF($H196=0,"Vigente",IF($H196&lt;=30,"Vencida de 1 a 30 días","Vencida más de 30 días"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IF(OR($E197="",$D197=""),"",IF($G197&lt;=0,0,MAX(0,TODAY()-$D197)))</f>
        <v/>
      </c>
      <c r="I197" s="11">
        <f>IF($E197="","",IF($G197&lt;=0,"Pagada",IF($H197=0,"Vigente",IF($H197&lt;=30,"Vencida de 1 a 30 días","Vencida más de 30 días"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IF(OR($E198="",$D198=""),"",IF($G198&lt;=0,0,MAX(0,TODAY()-$D198)))</f>
        <v/>
      </c>
      <c r="I198" s="11">
        <f>IF($E198="","",IF($G198&lt;=0,"Pagada",IF($H198=0,"Vigente",IF($H198&lt;=30,"Vencida de 1 a 30 días","Vencida más de 30 días"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IF(OR($E199="",$D199=""),"",IF($G199&lt;=0,0,MAX(0,TODAY()-$D199)))</f>
        <v/>
      </c>
      <c r="I199" s="11">
        <f>IF($E199="","",IF($G199&lt;=0,"Pagada",IF($H199=0,"Vigente",IF($H199&lt;=30,"Vencida de 1 a 30 días","Vencida más de 30 días"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IF(OR($E200="",$D200=""),"",IF($G200&lt;=0,0,MAX(0,TODAY()-$D200)))</f>
        <v/>
      </c>
      <c r="I200" s="11">
        <f>IF($E200="","",IF($G200&lt;=0,"Pagada",IF($H200=0,"Vigente",IF($H200&lt;=30,"Vencida de 1 a 30 días","Vencida más de 30 días"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IF(OR($E201="",$D201=""),"",IF($G201&lt;=0,0,MAX(0,TODAY()-$D201)))</f>
        <v/>
      </c>
      <c r="I201" s="11">
        <f>IF($E201="","",IF($G201&lt;=0,"Pagada",IF($H201=0,"Vigente",IF($H201&lt;=30,"Vencida de 1 a 30 días","Vencida más de 30 días"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IF(OR($E202="",$D202=""),"",IF($G202&lt;=0,0,MAX(0,TODAY()-$D202)))</f>
        <v/>
      </c>
      <c r="I202" s="11">
        <f>IF($E202="","",IF($G202&lt;=0,"Pagada",IF($H202=0,"Vigente",IF($H202&lt;=30,"Vencida de 1 a 30 días","Vencida más de 30 días"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IF(OR($E203="",$D203=""),"",IF($G203&lt;=0,0,MAX(0,TODAY()-$D203)))</f>
        <v/>
      </c>
      <c r="I203" s="11">
        <f>IF($E203="","",IF($G203&lt;=0,"Pagada",IF($H203=0,"Vigente",IF($H203&lt;=30,"Vencida de 1 a 30 días","Vencida más de 30 días"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IF(OR($E204="",$D204=""),"",IF($G204&lt;=0,0,MAX(0,TODAY()-$D204)))</f>
        <v/>
      </c>
      <c r="I204" s="11">
        <f>IF($E204="","",IF($G204&lt;=0,"Pagada",IF($H204=0,"Vigente",IF($H204&lt;=30,"Vencida de 1 a 30 días","Vencida más de 30 días" ))))</f>
        <v/>
      </c>
      <c r="J204" s="6" t="n"/>
    </row>
    <row r="205" ht="20" customHeight="1">
      <c r="A205" s="12" t="inlineStr">
        <is>
          <t>TOTALES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7" ht="22" customHeight="1">
      <c r="A207" s="15" t="inlineStr">
        <is>
          <t>Resumen de la cartera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en cartera</t>
        </is>
      </c>
      <c r="B208" s="18" t="n"/>
      <c r="C208" s="19">
        <f>G205</f>
        <v/>
      </c>
    </row>
    <row r="209">
      <c r="A209" s="17" t="inlineStr">
        <is>
          <t>Total vencido</t>
        </is>
      </c>
      <c r="B209" s="18" t="n"/>
      <c r="C209" s="19">
        <f>SUMIF($I$5:$I$204,"Vencida de 1 a 30 días",$G$5:$G$204)+SUMIF($I$5:$I$204,"Vencida más de 30 días",$G$5:$G$204)</f>
        <v/>
      </c>
    </row>
    <row r="210">
      <c r="A210" s="17" t="inlineStr">
        <is>
          <t>Porcentaje vencido</t>
        </is>
      </c>
      <c r="B210" s="18" t="n"/>
      <c r="C210" s="20">
        <f>IFERROR(C209/C208,0)</f>
        <v/>
      </c>
    </row>
    <row r="211">
      <c r="A211" s="17" t="inlineStr">
        <is>
          <t>Clientes con saldo</t>
        </is>
      </c>
      <c r="B211" s="18" t="n"/>
      <c r="C211" s="21">
        <f>COUNTIF($G$5:$G$204,"&gt;0")</f>
        <v/>
      </c>
    </row>
    <row r="213">
      <c r="A213" s="22" t="inlineStr">
        <is>
          <t>Cartera por estado</t>
        </is>
      </c>
    </row>
    <row r="214">
      <c r="A214" s="2" t="inlineStr">
        <is>
          <t>Pagada</t>
        </is>
      </c>
      <c r="B214" s="18" t="n"/>
      <c r="C214" s="19">
        <f>SUMIF($I$5:$I$204,"Pagada",$G$5:$G$204)</f>
        <v/>
      </c>
    </row>
    <row r="215">
      <c r="A215" s="2" t="inlineStr">
        <is>
          <t>Vigente</t>
        </is>
      </c>
      <c r="B215" s="18" t="n"/>
      <c r="C215" s="19">
        <f>SUMIF($I$5:$I$204,"Vigente",$G$5:$G$204)</f>
        <v/>
      </c>
    </row>
    <row r="216">
      <c r="A216" s="2" t="inlineStr">
        <is>
          <t>Vencida de 1 a 30 días</t>
        </is>
      </c>
      <c r="B216" s="18" t="n"/>
      <c r="C216" s="19">
        <f>SUMIF($I$5:$I$204,"Vencida de 1 a 30 días",$G$5:$G$204)</f>
        <v/>
      </c>
    </row>
    <row r="217">
      <c r="A217" s="2" t="inlineStr">
        <is>
          <t>Vencida más de 30 días</t>
        </is>
      </c>
      <c r="B217" s="18" t="n"/>
      <c r="C217" s="19">
        <f>SUMIF($I$5:$I$204,"Vencida más de 30 días",$G$5:$G$204)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3">
      <c r="A3" s="26" t="inlineStr">
        <is>
          <t>Qué es esta plantilla</t>
        </is>
      </c>
    </row>
    <row r="4">
      <c r="A4" s="27" t="inlineStr">
        <is>
          <t>La cartera es el dinero que ya vendiste pero todavía no te han pagado. Esta hoja lleva</t>
        </is>
      </c>
    </row>
    <row r="5">
      <c r="A5" s="27" t="inlineStr">
        <is>
          <t>una línea por factura o documento, calcula cuántos días lleva vencida y agrupa el total</t>
        </is>
      </c>
    </row>
    <row r="6">
      <c r="A6" s="27" t="inlineStr">
        <is>
          <t>por estado: al día, vencida de uno a treinta días y vencida de más de treinta. Ese</t>
        </is>
      </c>
    </row>
    <row r="7">
      <c r="A7" s="27" t="inlineStr">
        <is>
          <t>resumen es el que se mira para decidir a quién llamar hoy.</t>
        </is>
      </c>
    </row>
    <row r="9">
      <c r="A9" s="26" t="inlineStr">
        <is>
          <t>Paso a paso</t>
        </is>
      </c>
    </row>
    <row r="10">
      <c r="A10" s="27" t="inlineStr">
        <is>
          <t>1. Escribe la empresa, la fecha de corte y la moneda.</t>
        </is>
      </c>
    </row>
    <row r="11">
      <c r="A11" s="27" t="inlineStr">
        <is>
          <t>2. Registra una línea por factura: cliente, documento, fecha de emisión, vencimiento y</t>
        </is>
      </c>
    </row>
    <row r="12">
      <c r="A12" s="27" t="inlineStr">
        <is>
          <t xml:space="preserve">   valor.</t>
        </is>
      </c>
    </row>
    <row r="13">
      <c r="A13" s="27" t="inlineStr">
        <is>
          <t>3. Cada vez que el cliente abone, escribe el valor en la columna de abonos.</t>
        </is>
      </c>
    </row>
    <row r="14">
      <c r="A14" s="27" t="inlineStr">
        <is>
          <t>4. Las columnas grises calculan el saldo, los días vencidos y el estado.</t>
        </is>
      </c>
    </row>
    <row r="15">
      <c r="A15" s="27" t="inlineStr">
        <is>
          <t>5. Lee el resumen: total en cartera, total vencido, porcentaje vencido y cartera por</t>
        </is>
      </c>
    </row>
    <row r="16">
      <c r="A16" s="27" t="inlineStr">
        <is>
          <t xml:space="preserve">   estado.</t>
        </is>
      </c>
    </row>
    <row r="18">
      <c r="A18" s="26" t="inlineStr">
        <is>
          <t>Mapa de columnas</t>
        </is>
      </c>
    </row>
    <row r="19">
      <c r="A19" s="27" t="inlineStr">
        <is>
          <t>Cliente: nombre o razón social.</t>
        </is>
      </c>
    </row>
    <row r="20">
      <c r="A20" s="27" t="inlineStr">
        <is>
          <t>Documento: número de la factura o del pagaré.</t>
        </is>
      </c>
    </row>
    <row r="21">
      <c r="A21" s="27" t="inlineStr">
        <is>
          <t>Fecha de emisión y vencimiento: fechas del documento, en formato día/mês/año.</t>
        </is>
      </c>
    </row>
    <row r="22">
      <c r="A22" s="27" t="inlineStr">
        <is>
          <t>Valor: el total facturado, sin símbolo de moneda.</t>
        </is>
      </c>
    </row>
    <row r="23">
      <c r="A23" s="27" t="inlineStr">
        <is>
          <t>Abonos: todo lo que el cliente ya pagó de ese documento.</t>
        </is>
      </c>
    </row>
    <row r="24">
      <c r="A24" s="27" t="inlineStr">
        <is>
          <t>Saldo (gris): valor menos abonos.</t>
        </is>
      </c>
    </row>
    <row r="25">
      <c r="A25" s="27" t="inlineStr">
        <is>
          <t>Días vencidos (gris): días transcurridos desde el vencimiento, sin contar los saldos ya</t>
        </is>
      </c>
    </row>
    <row r="26">
      <c r="A26" s="27" t="inlineStr">
        <is>
          <t>pagados.</t>
        </is>
      </c>
    </row>
    <row r="27">
      <c r="A27" s="27" t="inlineStr">
        <is>
          <t>Estado (gris): pagada, vigente o vencida por rango de días.</t>
        </is>
      </c>
    </row>
    <row r="28">
      <c r="A28" s="27" t="inlineStr">
        <is>
          <t>Notas: acuerdos de pago, llamadas hechas, promesas de pago.</t>
        </is>
      </c>
    </row>
    <row r="30">
      <c r="A30" s="26" t="inlineStr">
        <is>
          <t>Ejemplo</t>
        </is>
      </c>
    </row>
    <row r="31">
      <c r="A31" s="27" t="inlineStr">
        <is>
          <t>Cliente Almacén La Esquina, factura 1045, emitida el 05/09, vence el 05/10, valor</t>
        </is>
      </c>
    </row>
    <row r="32">
      <c r="A32" s="27" t="inlineStr">
        <is>
          <t>1.500.000 y abono de 500.000: saldo 1.000.000.</t>
        </is>
      </c>
    </row>
    <row r="33">
      <c r="A33" s="27" t="inlineStr">
        <is>
          <t>Si el corte es el 20/10, la factura lleva quince días vencida y queda en el rango de uno</t>
        </is>
      </c>
    </row>
    <row r="34">
      <c r="A34" s="27" t="inlineStr">
        <is>
          <t>a treinta días.</t>
        </is>
      </c>
    </row>
    <row r="35">
      <c r="A35" s="27" t="inlineStr">
        <is>
          <t>Con otras tres facturas vigentes por 2.400.000, la cartera total queda en 3.400.000 y el</t>
        </is>
      </c>
    </row>
    <row r="36">
      <c r="A36" s="27" t="inlineStr">
        <is>
          <t>total vencido en 1.000.000.</t>
        </is>
      </c>
    </row>
    <row r="38">
      <c r="A38" s="26" t="inlineStr">
        <is>
          <t>Consejos y errores comunes</t>
        </is>
      </c>
    </row>
    <row r="39">
      <c r="A39" s="27" t="inlineStr">
        <is>
          <t>No registres la venta y el pago en la misma línea: agrega el abono cuando llega, así el</t>
        </is>
      </c>
    </row>
    <row r="40">
      <c r="A40" s="27" t="inlineStr">
        <is>
          <t>documento conserva su historia.</t>
        </is>
      </c>
    </row>
    <row r="41">
      <c r="A41" s="27" t="inlineStr">
        <is>
          <t>Pon siempre el vencimiento: sin él, la hoja no puede avisar nada.</t>
        </is>
      </c>
    </row>
    <row r="42">
      <c r="A42" s="27" t="inlineStr">
        <is>
          <t>Llama por rangos: primero lo vencido de más de treinta días, después lo demás.</t>
        </is>
      </c>
    </row>
    <row r="43">
      <c r="A43" s="27" t="inlineStr">
        <is>
          <t>Cobra contra el documento y no contra el saldo total del cliente: evita discusiones.</t>
        </is>
      </c>
    </row>
    <row r="44">
      <c r="A44" s="27" t="inlineStr">
        <is>
          <t>Revisa la cartera una vez por semana; una vez al mês ya es tarde para reaccionar.</t>
        </is>
      </c>
    </row>
    <row r="46">
      <c r="A46" s="26" t="inlineStr">
        <is>
          <t>Plantilla gratuita de Kardex Tauro</t>
        </is>
      </c>
    </row>
    <row r="47">
      <c r="A47" s="27" t="inlineStr">
        <is>
          <t>Herramienta de control interno. No es un documento fiscal ni contable oficial: los valores y porcentajes son editables y no incluyen ningún cálculo de impuestos.</t>
        </is>
      </c>
    </row>
    <row r="48">
      <c r="A48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2026-09-24T13:54:41Z</dcterms:created>
  <dcterms:modified xmlns:dcterms="http://purl.org/dc/terms/" xmlns:xsi="http://www.w3.org/2001/XMLSchema-instance" xsi:type="dcterms:W3CDTF">2026-09-24T13:54:42Z</dcterms:modified>
</cp:coreProperties>
</file>