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ço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'Preços'!$A$1:$K$45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16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9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5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4" customWidth="1" min="4" max="4"/>
    <col width="15" customWidth="1" min="5" max="5"/>
    <col width="13" customWidth="1" min="6" max="6"/>
    <col width="13" customWidth="1" min="7" max="7"/>
    <col width="14" customWidth="1" min="8" max="8"/>
    <col width="15" customWidth="1" min="9" max="9"/>
    <col width="15" customWidth="1" min="10" max="10"/>
    <col width="12" customWidth="1" min="11" max="11"/>
  </cols>
  <sheetData>
    <row r="1" ht="30" customHeight="1">
      <c r="A1" s="1" t="inlineStr">
        <is>
          <t>Preço de venda com margem por produto</t>
        </is>
      </c>
    </row>
    <row r="2">
      <c r="A2" s="2" t="inlineStr">
        <is>
          <t>Empresa</t>
        </is>
      </c>
      <c r="B2" s="3" t="inlineStr"/>
      <c r="D2" s="2" t="inlineStr">
        <is>
          <t>Moeda</t>
        </is>
      </c>
      <c r="E2" s="3" t="inlineStr"/>
      <c r="G2" s="2" t="inlineStr">
        <is>
          <t>Margem de referência</t>
        </is>
      </c>
      <c r="H2" s="4" t="n">
        <v>0.3</v>
      </c>
    </row>
    <row r="4" ht="26" customHeight="1">
      <c r="A4" s="5" t="inlineStr">
        <is>
          <t>Produto</t>
        </is>
      </c>
      <c r="B4" s="5" t="inlineStr">
        <is>
          <t>Categoria</t>
        </is>
      </c>
      <c r="C4" s="5" t="inlineStr">
        <is>
          <t>Unidade</t>
        </is>
      </c>
      <c r="D4" s="5" t="inlineStr">
        <is>
          <t>Custo unitário</t>
        </is>
      </c>
      <c r="E4" s="5" t="inlineStr">
        <is>
          <t>Despesas adicionais</t>
        </is>
      </c>
      <c r="F4" s="5" t="inlineStr">
        <is>
          <t>Custo total</t>
        </is>
      </c>
      <c r="G4" s="5" t="inlineStr">
        <is>
          <t>Margem desejada</t>
        </is>
      </c>
      <c r="H4" s="5" t="inlineStr">
        <is>
          <t>Preço de venda</t>
        </is>
      </c>
      <c r="I4" s="5" t="inlineStr">
        <is>
          <t>Preço arredondado</t>
        </is>
      </c>
      <c r="J4" s="5" t="inlineStr">
        <is>
          <t>Lucro por unidade</t>
        </is>
      </c>
      <c r="K4" s="5" t="inlineStr">
        <is>
          <t>Margem real</t>
        </is>
      </c>
    </row>
    <row r="5">
      <c r="A5" s="6" t="n"/>
      <c r="B5" s="6" t="n"/>
      <c r="C5" s="6" t="n"/>
      <c r="D5" s="7" t="n"/>
      <c r="E5" s="7" t="n"/>
      <c r="F5" s="8">
        <f>IF(AND($D5="",$E5=""),"",N($D5)+N($E5))</f>
        <v/>
      </c>
      <c r="G5" s="9" t="n">
        <v>0.3</v>
      </c>
      <c r="H5" s="8">
        <f>IF(OR($F5="",$G5=""),"",ROUND($F5/(1-$G5),2))</f>
        <v/>
      </c>
      <c r="I5" s="8">
        <f>IF($H5="","",ROUND($H5/100,0)*100)</f>
        <v/>
      </c>
      <c r="J5" s="8">
        <f>IF($I5="","",$I5-$F5)</f>
        <v/>
      </c>
      <c r="K5" s="10">
        <f>IF(OR($I5="",$I5=0),"",$J5/$I5)</f>
        <v/>
      </c>
    </row>
    <row r="6">
      <c r="A6" s="6" t="n"/>
      <c r="B6" s="6" t="n"/>
      <c r="C6" s="6" t="n"/>
      <c r="D6" s="7" t="n"/>
      <c r="E6" s="7" t="n"/>
      <c r="F6" s="8">
        <f>IF(AND($D6="",$E6=""),"",N($D6)+N($E6))</f>
        <v/>
      </c>
      <c r="G6" s="9" t="n">
        <v>0.3</v>
      </c>
      <c r="H6" s="8">
        <f>IF(OR($F6="",$G6=""),"",ROUND($F6/(1-$G6),2))</f>
        <v/>
      </c>
      <c r="I6" s="8">
        <f>IF($H6="","",ROUND($H6/100,0)*100)</f>
        <v/>
      </c>
      <c r="J6" s="8">
        <f>IF($I6="","",$I6-$F6)</f>
        <v/>
      </c>
      <c r="K6" s="10">
        <f>IF(OR($I6="",$I6=0),"",$J6/$I6)</f>
        <v/>
      </c>
    </row>
    <row r="7">
      <c r="A7" s="6" t="n"/>
      <c r="B7" s="6" t="n"/>
      <c r="C7" s="6" t="n"/>
      <c r="D7" s="7" t="n"/>
      <c r="E7" s="7" t="n"/>
      <c r="F7" s="8">
        <f>IF(AND($D7="",$E7=""),"",N($D7)+N($E7))</f>
        <v/>
      </c>
      <c r="G7" s="9" t="n">
        <v>0.3</v>
      </c>
      <c r="H7" s="8">
        <f>IF(OR($F7="",$G7=""),"",ROUND($F7/(1-$G7),2))</f>
        <v/>
      </c>
      <c r="I7" s="8">
        <f>IF($H7="","",ROUND($H7/100,0)*100)</f>
        <v/>
      </c>
      <c r="J7" s="8">
        <f>IF($I7="","",$I7-$F7)</f>
        <v/>
      </c>
      <c r="K7" s="10">
        <f>IF(OR($I7="",$I7=0),"",$J7/$I7)</f>
        <v/>
      </c>
    </row>
    <row r="8">
      <c r="A8" s="6" t="n"/>
      <c r="B8" s="6" t="n"/>
      <c r="C8" s="6" t="n"/>
      <c r="D8" s="7" t="n"/>
      <c r="E8" s="7" t="n"/>
      <c r="F8" s="8">
        <f>IF(AND($D8="",$E8=""),"",N($D8)+N($E8))</f>
        <v/>
      </c>
      <c r="G8" s="9" t="n">
        <v>0.3</v>
      </c>
      <c r="H8" s="8">
        <f>IF(OR($F8="",$G8=""),"",ROUND($F8/(1-$G8),2))</f>
        <v/>
      </c>
      <c r="I8" s="8">
        <f>IF($H8="","",ROUND($H8/100,0)*100)</f>
        <v/>
      </c>
      <c r="J8" s="8">
        <f>IF($I8="","",$I8-$F8)</f>
        <v/>
      </c>
      <c r="K8" s="10">
        <f>IF(OR($I8="",$I8=0),"",$J8/$I8)</f>
        <v/>
      </c>
    </row>
    <row r="9">
      <c r="A9" s="6" t="n"/>
      <c r="B9" s="6" t="n"/>
      <c r="C9" s="6" t="n"/>
      <c r="D9" s="7" t="n"/>
      <c r="E9" s="7" t="n"/>
      <c r="F9" s="8">
        <f>IF(AND($D9="",$E9=""),"",N($D9)+N($E9))</f>
        <v/>
      </c>
      <c r="G9" s="9" t="n">
        <v>0.3</v>
      </c>
      <c r="H9" s="8">
        <f>IF(OR($F9="",$G9=""),"",ROUND($F9/(1-$G9),2))</f>
        <v/>
      </c>
      <c r="I9" s="8">
        <f>IF($H9="","",ROUND($H9/100,0)*100)</f>
        <v/>
      </c>
      <c r="J9" s="8">
        <f>IF($I9="","",$I9-$F9)</f>
        <v/>
      </c>
      <c r="K9" s="10">
        <f>IF(OR($I9="",$I9=0),"",$J9/$I9)</f>
        <v/>
      </c>
    </row>
    <row r="10">
      <c r="A10" s="6" t="n"/>
      <c r="B10" s="6" t="n"/>
      <c r="C10" s="6" t="n"/>
      <c r="D10" s="7" t="n"/>
      <c r="E10" s="7" t="n"/>
      <c r="F10" s="8">
        <f>IF(AND($D10="",$E10=""),"",N($D10)+N($E10))</f>
        <v/>
      </c>
      <c r="G10" s="9" t="n">
        <v>0.3</v>
      </c>
      <c r="H10" s="8">
        <f>IF(OR($F10="",$G10=""),"",ROUND($F10/(1-$G10),2))</f>
        <v/>
      </c>
      <c r="I10" s="8">
        <f>IF($H10="","",ROUND($H10/100,0)*100)</f>
        <v/>
      </c>
      <c r="J10" s="8">
        <f>IF($I10="","",$I10-$F10)</f>
        <v/>
      </c>
      <c r="K10" s="10">
        <f>IF(OR($I10="",$I10=0),"",$J10/$I10)</f>
        <v/>
      </c>
    </row>
    <row r="11">
      <c r="A11" s="6" t="n"/>
      <c r="B11" s="6" t="n"/>
      <c r="C11" s="6" t="n"/>
      <c r="D11" s="7" t="n"/>
      <c r="E11" s="7" t="n"/>
      <c r="F11" s="8">
        <f>IF(AND($D11="",$E11=""),"",N($D11)+N($E11))</f>
        <v/>
      </c>
      <c r="G11" s="9" t="n">
        <v>0.3</v>
      </c>
      <c r="H11" s="8">
        <f>IF(OR($F11="",$G11=""),"",ROUND($F11/(1-$G11),2))</f>
        <v/>
      </c>
      <c r="I11" s="8">
        <f>IF($H11="","",ROUND($H11/100,0)*100)</f>
        <v/>
      </c>
      <c r="J11" s="8">
        <f>IF($I11="","",$I11-$F11)</f>
        <v/>
      </c>
      <c r="K11" s="10">
        <f>IF(OR($I11="",$I11=0),"",$J11/$I11)</f>
        <v/>
      </c>
    </row>
    <row r="12">
      <c r="A12" s="6" t="n"/>
      <c r="B12" s="6" t="n"/>
      <c r="C12" s="6" t="n"/>
      <c r="D12" s="7" t="n"/>
      <c r="E12" s="7" t="n"/>
      <c r="F12" s="8">
        <f>IF(AND($D12="",$E12=""),"",N($D12)+N($E12))</f>
        <v/>
      </c>
      <c r="G12" s="9" t="n">
        <v>0.3</v>
      </c>
      <c r="H12" s="8">
        <f>IF(OR($F12="",$G12=""),"",ROUND($F12/(1-$G12),2))</f>
        <v/>
      </c>
      <c r="I12" s="8">
        <f>IF($H12="","",ROUND($H12/100,0)*100)</f>
        <v/>
      </c>
      <c r="J12" s="8">
        <f>IF($I12="","",$I12-$F12)</f>
        <v/>
      </c>
      <c r="K12" s="10">
        <f>IF(OR($I12="",$I12=0),"",$J12/$I12)</f>
        <v/>
      </c>
    </row>
    <row r="13">
      <c r="A13" s="6" t="n"/>
      <c r="B13" s="6" t="n"/>
      <c r="C13" s="6" t="n"/>
      <c r="D13" s="7" t="n"/>
      <c r="E13" s="7" t="n"/>
      <c r="F13" s="8">
        <f>IF(AND($D13="",$E13=""),"",N($D13)+N($E13))</f>
        <v/>
      </c>
      <c r="G13" s="9" t="n">
        <v>0.3</v>
      </c>
      <c r="H13" s="8">
        <f>IF(OR($F13="",$G13=""),"",ROUND($F13/(1-$G13),2))</f>
        <v/>
      </c>
      <c r="I13" s="8">
        <f>IF($H13="","",ROUND($H13/100,0)*100)</f>
        <v/>
      </c>
      <c r="J13" s="8">
        <f>IF($I13="","",$I13-$F13)</f>
        <v/>
      </c>
      <c r="K13" s="10">
        <f>IF(OR($I13="",$I13=0),"",$J13/$I13)</f>
        <v/>
      </c>
    </row>
    <row r="14">
      <c r="A14" s="6" t="n"/>
      <c r="B14" s="6" t="n"/>
      <c r="C14" s="6" t="n"/>
      <c r="D14" s="7" t="n"/>
      <c r="E14" s="7" t="n"/>
      <c r="F14" s="8">
        <f>IF(AND($D14="",$E14=""),"",N($D14)+N($E14))</f>
        <v/>
      </c>
      <c r="G14" s="9" t="n">
        <v>0.3</v>
      </c>
      <c r="H14" s="8">
        <f>IF(OR($F14="",$G14=""),"",ROUND($F14/(1-$G14),2))</f>
        <v/>
      </c>
      <c r="I14" s="8">
        <f>IF($H14="","",ROUND($H14/100,0)*100)</f>
        <v/>
      </c>
      <c r="J14" s="8">
        <f>IF($I14="","",$I14-$F14)</f>
        <v/>
      </c>
      <c r="K14" s="10">
        <f>IF(OR($I14="",$I14=0),"",$J14/$I14)</f>
        <v/>
      </c>
    </row>
    <row r="15">
      <c r="A15" s="6" t="n"/>
      <c r="B15" s="6" t="n"/>
      <c r="C15" s="6" t="n"/>
      <c r="D15" s="7" t="n"/>
      <c r="E15" s="7" t="n"/>
      <c r="F15" s="8">
        <f>IF(AND($D15="",$E15=""),"",N($D15)+N($E15))</f>
        <v/>
      </c>
      <c r="G15" s="9" t="n">
        <v>0.3</v>
      </c>
      <c r="H15" s="8">
        <f>IF(OR($F15="",$G15=""),"",ROUND($F15/(1-$G15),2))</f>
        <v/>
      </c>
      <c r="I15" s="8">
        <f>IF($H15="","",ROUND($H15/100,0)*100)</f>
        <v/>
      </c>
      <c r="J15" s="8">
        <f>IF($I15="","",$I15-$F15)</f>
        <v/>
      </c>
      <c r="K15" s="10">
        <f>IF(OR($I15="",$I15=0),"",$J15/$I15)</f>
        <v/>
      </c>
    </row>
    <row r="16">
      <c r="A16" s="6" t="n"/>
      <c r="B16" s="6" t="n"/>
      <c r="C16" s="6" t="n"/>
      <c r="D16" s="7" t="n"/>
      <c r="E16" s="7" t="n"/>
      <c r="F16" s="8">
        <f>IF(AND($D16="",$E16=""),"",N($D16)+N($E16))</f>
        <v/>
      </c>
      <c r="G16" s="9" t="n">
        <v>0.3</v>
      </c>
      <c r="H16" s="8">
        <f>IF(OR($F16="",$G16=""),"",ROUND($F16/(1-$G16),2))</f>
        <v/>
      </c>
      <c r="I16" s="8">
        <f>IF($H16="","",ROUND($H16/100,0)*100)</f>
        <v/>
      </c>
      <c r="J16" s="8">
        <f>IF($I16="","",$I16-$F16)</f>
        <v/>
      </c>
      <c r="K16" s="10">
        <f>IF(OR($I16="",$I16=0),"",$J16/$I16)</f>
        <v/>
      </c>
    </row>
    <row r="17">
      <c r="A17" s="6" t="n"/>
      <c r="B17" s="6" t="n"/>
      <c r="C17" s="6" t="n"/>
      <c r="D17" s="7" t="n"/>
      <c r="E17" s="7" t="n"/>
      <c r="F17" s="8">
        <f>IF(AND($D17="",$E17=""),"",N($D17)+N($E17))</f>
        <v/>
      </c>
      <c r="G17" s="9" t="n">
        <v>0.3</v>
      </c>
      <c r="H17" s="8">
        <f>IF(OR($F17="",$G17=""),"",ROUND($F17/(1-$G17),2))</f>
        <v/>
      </c>
      <c r="I17" s="8">
        <f>IF($H17="","",ROUND($H17/100,0)*100)</f>
        <v/>
      </c>
      <c r="J17" s="8">
        <f>IF($I17="","",$I17-$F17)</f>
        <v/>
      </c>
      <c r="K17" s="10">
        <f>IF(OR($I17="",$I17=0),"",$J17/$I17)</f>
        <v/>
      </c>
    </row>
    <row r="18">
      <c r="A18" s="6" t="n"/>
      <c r="B18" s="6" t="n"/>
      <c r="C18" s="6" t="n"/>
      <c r="D18" s="7" t="n"/>
      <c r="E18" s="7" t="n"/>
      <c r="F18" s="8">
        <f>IF(AND($D18="",$E18=""),"",N($D18)+N($E18))</f>
        <v/>
      </c>
      <c r="G18" s="9" t="n">
        <v>0.3</v>
      </c>
      <c r="H18" s="8">
        <f>IF(OR($F18="",$G18=""),"",ROUND($F18/(1-$G18),2))</f>
        <v/>
      </c>
      <c r="I18" s="8">
        <f>IF($H18="","",ROUND($H18/100,0)*100)</f>
        <v/>
      </c>
      <c r="J18" s="8">
        <f>IF($I18="","",$I18-$F18)</f>
        <v/>
      </c>
      <c r="K18" s="10">
        <f>IF(OR($I18="",$I18=0),"",$J18/$I18)</f>
        <v/>
      </c>
    </row>
    <row r="19">
      <c r="A19" s="6" t="n"/>
      <c r="B19" s="6" t="n"/>
      <c r="C19" s="6" t="n"/>
      <c r="D19" s="7" t="n"/>
      <c r="E19" s="7" t="n"/>
      <c r="F19" s="8">
        <f>IF(AND($D19="",$E19=""),"",N($D19)+N($E19))</f>
        <v/>
      </c>
      <c r="G19" s="9" t="n">
        <v>0.3</v>
      </c>
      <c r="H19" s="8">
        <f>IF(OR($F19="",$G19=""),"",ROUND($F19/(1-$G19),2))</f>
        <v/>
      </c>
      <c r="I19" s="8">
        <f>IF($H19="","",ROUND($H19/100,0)*100)</f>
        <v/>
      </c>
      <c r="J19" s="8">
        <f>IF($I19="","",$I19-$F19)</f>
        <v/>
      </c>
      <c r="K19" s="10">
        <f>IF(OR($I19="",$I19=0),"",$J19/$I19)</f>
        <v/>
      </c>
    </row>
    <row r="20">
      <c r="A20" s="6" t="n"/>
      <c r="B20" s="6" t="n"/>
      <c r="C20" s="6" t="n"/>
      <c r="D20" s="7" t="n"/>
      <c r="E20" s="7" t="n"/>
      <c r="F20" s="8">
        <f>IF(AND($D20="",$E20=""),"",N($D20)+N($E20))</f>
        <v/>
      </c>
      <c r="G20" s="9" t="n">
        <v>0.3</v>
      </c>
      <c r="H20" s="8">
        <f>IF(OR($F20="",$G20=""),"",ROUND($F20/(1-$G20),2))</f>
        <v/>
      </c>
      <c r="I20" s="8">
        <f>IF($H20="","",ROUND($H20/100,0)*100)</f>
        <v/>
      </c>
      <c r="J20" s="8">
        <f>IF($I20="","",$I20-$F20)</f>
        <v/>
      </c>
      <c r="K20" s="10">
        <f>IF(OR($I20="",$I20=0),"",$J20/$I20)</f>
        <v/>
      </c>
    </row>
    <row r="21">
      <c r="A21" s="6" t="n"/>
      <c r="B21" s="6" t="n"/>
      <c r="C21" s="6" t="n"/>
      <c r="D21" s="7" t="n"/>
      <c r="E21" s="7" t="n"/>
      <c r="F21" s="8">
        <f>IF(AND($D21="",$E21=""),"",N($D21)+N($E21))</f>
        <v/>
      </c>
      <c r="G21" s="9" t="n">
        <v>0.3</v>
      </c>
      <c r="H21" s="8">
        <f>IF(OR($F21="",$G21=""),"",ROUND($F21/(1-$G21),2))</f>
        <v/>
      </c>
      <c r="I21" s="8">
        <f>IF($H21="","",ROUND($H21/100,0)*100)</f>
        <v/>
      </c>
      <c r="J21" s="8">
        <f>IF($I21="","",$I21-$F21)</f>
        <v/>
      </c>
      <c r="K21" s="10">
        <f>IF(OR($I21="",$I21=0),"",$J21/$I21)</f>
        <v/>
      </c>
    </row>
    <row r="22">
      <c r="A22" s="6" t="n"/>
      <c r="B22" s="6" t="n"/>
      <c r="C22" s="6" t="n"/>
      <c r="D22" s="7" t="n"/>
      <c r="E22" s="7" t="n"/>
      <c r="F22" s="8">
        <f>IF(AND($D22="",$E22=""),"",N($D22)+N($E22))</f>
        <v/>
      </c>
      <c r="G22" s="9" t="n">
        <v>0.3</v>
      </c>
      <c r="H22" s="8">
        <f>IF(OR($F22="",$G22=""),"",ROUND($F22/(1-$G22),2))</f>
        <v/>
      </c>
      <c r="I22" s="8">
        <f>IF($H22="","",ROUND($H22/100,0)*100)</f>
        <v/>
      </c>
      <c r="J22" s="8">
        <f>IF($I22="","",$I22-$F22)</f>
        <v/>
      </c>
      <c r="K22" s="10">
        <f>IF(OR($I22="",$I22=0),"",$J22/$I22)</f>
        <v/>
      </c>
    </row>
    <row r="23">
      <c r="A23" s="6" t="n"/>
      <c r="B23" s="6" t="n"/>
      <c r="C23" s="6" t="n"/>
      <c r="D23" s="7" t="n"/>
      <c r="E23" s="7" t="n"/>
      <c r="F23" s="8">
        <f>IF(AND($D23="",$E23=""),"",N($D23)+N($E23))</f>
        <v/>
      </c>
      <c r="G23" s="9" t="n">
        <v>0.3</v>
      </c>
      <c r="H23" s="8">
        <f>IF(OR($F23="",$G23=""),"",ROUND($F23/(1-$G23),2))</f>
        <v/>
      </c>
      <c r="I23" s="8">
        <f>IF($H23="","",ROUND($H23/100,0)*100)</f>
        <v/>
      </c>
      <c r="J23" s="8">
        <f>IF($I23="","",$I23-$F23)</f>
        <v/>
      </c>
      <c r="K23" s="10">
        <f>IF(OR($I23="",$I23=0),"",$J23/$I23)</f>
        <v/>
      </c>
    </row>
    <row r="24">
      <c r="A24" s="6" t="n"/>
      <c r="B24" s="6" t="n"/>
      <c r="C24" s="6" t="n"/>
      <c r="D24" s="7" t="n"/>
      <c r="E24" s="7" t="n"/>
      <c r="F24" s="8">
        <f>IF(AND($D24="",$E24=""),"",N($D24)+N($E24))</f>
        <v/>
      </c>
      <c r="G24" s="9" t="n">
        <v>0.3</v>
      </c>
      <c r="H24" s="8">
        <f>IF(OR($F24="",$G24=""),"",ROUND($F24/(1-$G24),2))</f>
        <v/>
      </c>
      <c r="I24" s="8">
        <f>IF($H24="","",ROUND($H24/100,0)*100)</f>
        <v/>
      </c>
      <c r="J24" s="8">
        <f>IF($I24="","",$I24-$F24)</f>
        <v/>
      </c>
      <c r="K24" s="10">
        <f>IF(OR($I24="",$I24=0),"",$J24/$I24)</f>
        <v/>
      </c>
    </row>
    <row r="25">
      <c r="A25" s="6" t="n"/>
      <c r="B25" s="6" t="n"/>
      <c r="C25" s="6" t="n"/>
      <c r="D25" s="7" t="n"/>
      <c r="E25" s="7" t="n"/>
      <c r="F25" s="8">
        <f>IF(AND($D25="",$E25=""),"",N($D25)+N($E25))</f>
        <v/>
      </c>
      <c r="G25" s="9" t="n">
        <v>0.3</v>
      </c>
      <c r="H25" s="8">
        <f>IF(OR($F25="",$G25=""),"",ROUND($F25/(1-$G25),2))</f>
        <v/>
      </c>
      <c r="I25" s="8">
        <f>IF($H25="","",ROUND($H25/100,0)*100)</f>
        <v/>
      </c>
      <c r="J25" s="8">
        <f>IF($I25="","",$I25-$F25)</f>
        <v/>
      </c>
      <c r="K25" s="10">
        <f>IF(OR($I25="",$I25=0),"",$J25/$I25)</f>
        <v/>
      </c>
    </row>
    <row r="26">
      <c r="A26" s="6" t="n"/>
      <c r="B26" s="6" t="n"/>
      <c r="C26" s="6" t="n"/>
      <c r="D26" s="7" t="n"/>
      <c r="E26" s="7" t="n"/>
      <c r="F26" s="8">
        <f>IF(AND($D26="",$E26=""),"",N($D26)+N($E26))</f>
        <v/>
      </c>
      <c r="G26" s="9" t="n">
        <v>0.3</v>
      </c>
      <c r="H26" s="8">
        <f>IF(OR($F26="",$G26=""),"",ROUND($F26/(1-$G26),2))</f>
        <v/>
      </c>
      <c r="I26" s="8">
        <f>IF($H26="","",ROUND($H26/100,0)*100)</f>
        <v/>
      </c>
      <c r="J26" s="8">
        <f>IF($I26="","",$I26-$F26)</f>
        <v/>
      </c>
      <c r="K26" s="10">
        <f>IF(OR($I26="",$I26=0),"",$J26/$I26)</f>
        <v/>
      </c>
    </row>
    <row r="27">
      <c r="A27" s="6" t="n"/>
      <c r="B27" s="6" t="n"/>
      <c r="C27" s="6" t="n"/>
      <c r="D27" s="7" t="n"/>
      <c r="E27" s="7" t="n"/>
      <c r="F27" s="8">
        <f>IF(AND($D27="",$E27=""),"",N($D27)+N($E27))</f>
        <v/>
      </c>
      <c r="G27" s="9" t="n">
        <v>0.3</v>
      </c>
      <c r="H27" s="8">
        <f>IF(OR($F27="",$G27=""),"",ROUND($F27/(1-$G27),2))</f>
        <v/>
      </c>
      <c r="I27" s="8">
        <f>IF($H27="","",ROUND($H27/100,0)*100)</f>
        <v/>
      </c>
      <c r="J27" s="8">
        <f>IF($I27="","",$I27-$F27)</f>
        <v/>
      </c>
      <c r="K27" s="10">
        <f>IF(OR($I27="",$I27=0),"",$J27/$I27)</f>
        <v/>
      </c>
    </row>
    <row r="28">
      <c r="A28" s="6" t="n"/>
      <c r="B28" s="6" t="n"/>
      <c r="C28" s="6" t="n"/>
      <c r="D28" s="7" t="n"/>
      <c r="E28" s="7" t="n"/>
      <c r="F28" s="8">
        <f>IF(AND($D28="",$E28=""),"",N($D28)+N($E28))</f>
        <v/>
      </c>
      <c r="G28" s="9" t="n">
        <v>0.3</v>
      </c>
      <c r="H28" s="8">
        <f>IF(OR($F28="",$G28=""),"",ROUND($F28/(1-$G28),2))</f>
        <v/>
      </c>
      <c r="I28" s="8">
        <f>IF($H28="","",ROUND($H28/100,0)*100)</f>
        <v/>
      </c>
      <c r="J28" s="8">
        <f>IF($I28="","",$I28-$F28)</f>
        <v/>
      </c>
      <c r="K28" s="10">
        <f>IF(OR($I28="",$I28=0),"",$J28/$I28)</f>
        <v/>
      </c>
    </row>
    <row r="29">
      <c r="A29" s="6" t="n"/>
      <c r="B29" s="6" t="n"/>
      <c r="C29" s="6" t="n"/>
      <c r="D29" s="7" t="n"/>
      <c r="E29" s="7" t="n"/>
      <c r="F29" s="8">
        <f>IF(AND($D29="",$E29=""),"",N($D29)+N($E29))</f>
        <v/>
      </c>
      <c r="G29" s="9" t="n">
        <v>0.3</v>
      </c>
      <c r="H29" s="8">
        <f>IF(OR($F29="",$G29=""),"",ROUND($F29/(1-$G29),2))</f>
        <v/>
      </c>
      <c r="I29" s="8">
        <f>IF($H29="","",ROUND($H29/100,0)*100)</f>
        <v/>
      </c>
      <c r="J29" s="8">
        <f>IF($I29="","",$I29-$F29)</f>
        <v/>
      </c>
      <c r="K29" s="10">
        <f>IF(OR($I29="",$I29=0),"",$J29/$I29)</f>
        <v/>
      </c>
    </row>
    <row r="30">
      <c r="A30" s="6" t="n"/>
      <c r="B30" s="6" t="n"/>
      <c r="C30" s="6" t="n"/>
      <c r="D30" s="7" t="n"/>
      <c r="E30" s="7" t="n"/>
      <c r="F30" s="8">
        <f>IF(AND($D30="",$E30=""),"",N($D30)+N($E30))</f>
        <v/>
      </c>
      <c r="G30" s="9" t="n">
        <v>0.3</v>
      </c>
      <c r="H30" s="8">
        <f>IF(OR($F30="",$G30=""),"",ROUND($F30/(1-$G30),2))</f>
        <v/>
      </c>
      <c r="I30" s="8">
        <f>IF($H30="","",ROUND($H30/100,0)*100)</f>
        <v/>
      </c>
      <c r="J30" s="8">
        <f>IF($I30="","",$I30-$F30)</f>
        <v/>
      </c>
      <c r="K30" s="10">
        <f>IF(OR($I30="",$I30=0),"",$J30/$I30)</f>
        <v/>
      </c>
    </row>
    <row r="31">
      <c r="A31" s="6" t="n"/>
      <c r="B31" s="6" t="n"/>
      <c r="C31" s="6" t="n"/>
      <c r="D31" s="7" t="n"/>
      <c r="E31" s="7" t="n"/>
      <c r="F31" s="8">
        <f>IF(AND($D31="",$E31=""),"",N($D31)+N($E31))</f>
        <v/>
      </c>
      <c r="G31" s="9" t="n">
        <v>0.3</v>
      </c>
      <c r="H31" s="8">
        <f>IF(OR($F31="",$G31=""),"",ROUND($F31/(1-$G31),2))</f>
        <v/>
      </c>
      <c r="I31" s="8">
        <f>IF($H31="","",ROUND($H31/100,0)*100)</f>
        <v/>
      </c>
      <c r="J31" s="8">
        <f>IF($I31="","",$I31-$F31)</f>
        <v/>
      </c>
      <c r="K31" s="10">
        <f>IF(OR($I31="",$I31=0),"",$J31/$I31)</f>
        <v/>
      </c>
    </row>
    <row r="32">
      <c r="A32" s="6" t="n"/>
      <c r="B32" s="6" t="n"/>
      <c r="C32" s="6" t="n"/>
      <c r="D32" s="7" t="n"/>
      <c r="E32" s="7" t="n"/>
      <c r="F32" s="8">
        <f>IF(AND($D32="",$E32=""),"",N($D32)+N($E32))</f>
        <v/>
      </c>
      <c r="G32" s="9" t="n">
        <v>0.3</v>
      </c>
      <c r="H32" s="8">
        <f>IF(OR($F32="",$G32=""),"",ROUND($F32/(1-$G32),2))</f>
        <v/>
      </c>
      <c r="I32" s="8">
        <f>IF($H32="","",ROUND($H32/100,0)*100)</f>
        <v/>
      </c>
      <c r="J32" s="8">
        <f>IF($I32="","",$I32-$F32)</f>
        <v/>
      </c>
      <c r="K32" s="10">
        <f>IF(OR($I32="",$I32=0),"",$J32/$I32)</f>
        <v/>
      </c>
    </row>
    <row r="33">
      <c r="A33" s="6" t="n"/>
      <c r="B33" s="6" t="n"/>
      <c r="C33" s="6" t="n"/>
      <c r="D33" s="7" t="n"/>
      <c r="E33" s="7" t="n"/>
      <c r="F33" s="8">
        <f>IF(AND($D33="",$E33=""),"",N($D33)+N($E33))</f>
        <v/>
      </c>
      <c r="G33" s="9" t="n">
        <v>0.3</v>
      </c>
      <c r="H33" s="8">
        <f>IF(OR($F33="",$G33=""),"",ROUND($F33/(1-$G33),2))</f>
        <v/>
      </c>
      <c r="I33" s="8">
        <f>IF($H33="","",ROUND($H33/100,0)*100)</f>
        <v/>
      </c>
      <c r="J33" s="8">
        <f>IF($I33="","",$I33-$F33)</f>
        <v/>
      </c>
      <c r="K33" s="10">
        <f>IF(OR($I33="",$I33=0),"",$J33/$I33)</f>
        <v/>
      </c>
    </row>
    <row r="34">
      <c r="A34" s="6" t="n"/>
      <c r="B34" s="6" t="n"/>
      <c r="C34" s="6" t="n"/>
      <c r="D34" s="7" t="n"/>
      <c r="E34" s="7" t="n"/>
      <c r="F34" s="8">
        <f>IF(AND($D34="",$E34=""),"",N($D34)+N($E34))</f>
        <v/>
      </c>
      <c r="G34" s="9" t="n">
        <v>0.3</v>
      </c>
      <c r="H34" s="8">
        <f>IF(OR($F34="",$G34=""),"",ROUND($F34/(1-$G34),2))</f>
        <v/>
      </c>
      <c r="I34" s="8">
        <f>IF($H34="","",ROUND($H34/100,0)*100)</f>
        <v/>
      </c>
      <c r="J34" s="8">
        <f>IF($I34="","",$I34-$F34)</f>
        <v/>
      </c>
      <c r="K34" s="10">
        <f>IF(OR($I34="",$I34=0),"",$J34/$I34)</f>
        <v/>
      </c>
    </row>
    <row r="35">
      <c r="A35" s="6" t="n"/>
      <c r="B35" s="6" t="n"/>
      <c r="C35" s="6" t="n"/>
      <c r="D35" s="7" t="n"/>
      <c r="E35" s="7" t="n"/>
      <c r="F35" s="8">
        <f>IF(AND($D35="",$E35=""),"",N($D35)+N($E35))</f>
        <v/>
      </c>
      <c r="G35" s="9" t="n">
        <v>0.3</v>
      </c>
      <c r="H35" s="8">
        <f>IF(OR($F35="",$G35=""),"",ROUND($F35/(1-$G35),2))</f>
        <v/>
      </c>
      <c r="I35" s="8">
        <f>IF($H35="","",ROUND($H35/100,0)*100)</f>
        <v/>
      </c>
      <c r="J35" s="8">
        <f>IF($I35="","",$I35-$F35)</f>
        <v/>
      </c>
      <c r="K35" s="10">
        <f>IF(OR($I35="",$I35=0),"",$J35/$I35)</f>
        <v/>
      </c>
    </row>
    <row r="36">
      <c r="A36" s="6" t="n"/>
      <c r="B36" s="6" t="n"/>
      <c r="C36" s="6" t="n"/>
      <c r="D36" s="7" t="n"/>
      <c r="E36" s="7" t="n"/>
      <c r="F36" s="8">
        <f>IF(AND($D36="",$E36=""),"",N($D36)+N($E36))</f>
        <v/>
      </c>
      <c r="G36" s="9" t="n">
        <v>0.3</v>
      </c>
      <c r="H36" s="8">
        <f>IF(OR($F36="",$G36=""),"",ROUND($F36/(1-$G36),2))</f>
        <v/>
      </c>
      <c r="I36" s="8">
        <f>IF($H36="","",ROUND($H36/100,0)*100)</f>
        <v/>
      </c>
      <c r="J36" s="8">
        <f>IF($I36="","",$I36-$F36)</f>
        <v/>
      </c>
      <c r="K36" s="10">
        <f>IF(OR($I36="",$I36=0),"",$J36/$I36)</f>
        <v/>
      </c>
    </row>
    <row r="37">
      <c r="A37" s="6" t="n"/>
      <c r="B37" s="6" t="n"/>
      <c r="C37" s="6" t="n"/>
      <c r="D37" s="7" t="n"/>
      <c r="E37" s="7" t="n"/>
      <c r="F37" s="8">
        <f>IF(AND($D37="",$E37=""),"",N($D37)+N($E37))</f>
        <v/>
      </c>
      <c r="G37" s="9" t="n">
        <v>0.3</v>
      </c>
      <c r="H37" s="8">
        <f>IF(OR($F37="",$G37=""),"",ROUND($F37/(1-$G37),2))</f>
        <v/>
      </c>
      <c r="I37" s="8">
        <f>IF($H37="","",ROUND($H37/100,0)*100)</f>
        <v/>
      </c>
      <c r="J37" s="8">
        <f>IF($I37="","",$I37-$F37)</f>
        <v/>
      </c>
      <c r="K37" s="10">
        <f>IF(OR($I37="",$I37=0),"",$J37/$I37)</f>
        <v/>
      </c>
    </row>
    <row r="38">
      <c r="A38" s="6" t="n"/>
      <c r="B38" s="6" t="n"/>
      <c r="C38" s="6" t="n"/>
      <c r="D38" s="7" t="n"/>
      <c r="E38" s="7" t="n"/>
      <c r="F38" s="8">
        <f>IF(AND($D38="",$E38=""),"",N($D38)+N($E38))</f>
        <v/>
      </c>
      <c r="G38" s="9" t="n">
        <v>0.3</v>
      </c>
      <c r="H38" s="8">
        <f>IF(OR($F38="",$G38=""),"",ROUND($F38/(1-$G38),2))</f>
        <v/>
      </c>
      <c r="I38" s="8">
        <f>IF($H38="","",ROUND($H38/100,0)*100)</f>
        <v/>
      </c>
      <c r="J38" s="8">
        <f>IF($I38="","",$I38-$F38)</f>
        <v/>
      </c>
      <c r="K38" s="10">
        <f>IF(OR($I38="",$I38=0),"",$J38/$I38)</f>
        <v/>
      </c>
    </row>
    <row r="39">
      <c r="A39" s="6" t="n"/>
      <c r="B39" s="6" t="n"/>
      <c r="C39" s="6" t="n"/>
      <c r="D39" s="7" t="n"/>
      <c r="E39" s="7" t="n"/>
      <c r="F39" s="8">
        <f>IF(AND($D39="",$E39=""),"",N($D39)+N($E39))</f>
        <v/>
      </c>
      <c r="G39" s="9" t="n">
        <v>0.3</v>
      </c>
      <c r="H39" s="8">
        <f>IF(OR($F39="",$G39=""),"",ROUND($F39/(1-$G39),2))</f>
        <v/>
      </c>
      <c r="I39" s="8">
        <f>IF($H39="","",ROUND($H39/100,0)*100)</f>
        <v/>
      </c>
      <c r="J39" s="8">
        <f>IF($I39="","",$I39-$F39)</f>
        <v/>
      </c>
      <c r="K39" s="10">
        <f>IF(OR($I39="",$I39=0),"",$J39/$I39)</f>
        <v/>
      </c>
    </row>
    <row r="40">
      <c r="A40" s="6" t="n"/>
      <c r="B40" s="6" t="n"/>
      <c r="C40" s="6" t="n"/>
      <c r="D40" s="7" t="n"/>
      <c r="E40" s="7" t="n"/>
      <c r="F40" s="8">
        <f>IF(AND($D40="",$E40=""),"",N($D40)+N($E40))</f>
        <v/>
      </c>
      <c r="G40" s="9" t="n">
        <v>0.3</v>
      </c>
      <c r="H40" s="8">
        <f>IF(OR($F40="",$G40=""),"",ROUND($F40/(1-$G40),2))</f>
        <v/>
      </c>
      <c r="I40" s="8">
        <f>IF($H40="","",ROUND($H40/100,0)*100)</f>
        <v/>
      </c>
      <c r="J40" s="8">
        <f>IF($I40="","",$I40-$F40)</f>
        <v/>
      </c>
      <c r="K40" s="10">
        <f>IF(OR($I40="",$I40=0),"",$J40/$I40)</f>
        <v/>
      </c>
    </row>
    <row r="41">
      <c r="A41" s="6" t="n"/>
      <c r="B41" s="6" t="n"/>
      <c r="C41" s="6" t="n"/>
      <c r="D41" s="7" t="n"/>
      <c r="E41" s="7" t="n"/>
      <c r="F41" s="8">
        <f>IF(AND($D41="",$E41=""),"",N($D41)+N($E41))</f>
        <v/>
      </c>
      <c r="G41" s="9" t="n">
        <v>0.3</v>
      </c>
      <c r="H41" s="8">
        <f>IF(OR($F41="",$G41=""),"",ROUND($F41/(1-$G41),2))</f>
        <v/>
      </c>
      <c r="I41" s="8">
        <f>IF($H41="","",ROUND($H41/100,0)*100)</f>
        <v/>
      </c>
      <c r="J41" s="8">
        <f>IF($I41="","",$I41-$F41)</f>
        <v/>
      </c>
      <c r="K41" s="10">
        <f>IF(OR($I41="",$I41=0),"",$J41/$I41)</f>
        <v/>
      </c>
    </row>
    <row r="42">
      <c r="A42" s="6" t="n"/>
      <c r="B42" s="6" t="n"/>
      <c r="C42" s="6" t="n"/>
      <c r="D42" s="7" t="n"/>
      <c r="E42" s="7" t="n"/>
      <c r="F42" s="8">
        <f>IF(AND($D42="",$E42=""),"",N($D42)+N($E42))</f>
        <v/>
      </c>
      <c r="G42" s="9" t="n">
        <v>0.3</v>
      </c>
      <c r="H42" s="8">
        <f>IF(OR($F42="",$G42=""),"",ROUND($F42/(1-$G42),2))</f>
        <v/>
      </c>
      <c r="I42" s="8">
        <f>IF($H42="","",ROUND($H42/100,0)*100)</f>
        <v/>
      </c>
      <c r="J42" s="8">
        <f>IF($I42="","",$I42-$F42)</f>
        <v/>
      </c>
      <c r="K42" s="10">
        <f>IF(OR($I42="",$I42=0),"",$J42/$I42)</f>
        <v/>
      </c>
    </row>
    <row r="43">
      <c r="A43" s="6" t="n"/>
      <c r="B43" s="6" t="n"/>
      <c r="C43" s="6" t="n"/>
      <c r="D43" s="7" t="n"/>
      <c r="E43" s="7" t="n"/>
      <c r="F43" s="8">
        <f>IF(AND($D43="",$E43=""),"",N($D43)+N($E43))</f>
        <v/>
      </c>
      <c r="G43" s="9" t="n">
        <v>0.3</v>
      </c>
      <c r="H43" s="8">
        <f>IF(OR($F43="",$G43=""),"",ROUND($F43/(1-$G43),2))</f>
        <v/>
      </c>
      <c r="I43" s="8">
        <f>IF($H43="","",ROUND($H43/100,0)*100)</f>
        <v/>
      </c>
      <c r="J43" s="8">
        <f>IF($I43="","",$I43-$F43)</f>
        <v/>
      </c>
      <c r="K43" s="10">
        <f>IF(OR($I43="",$I43=0),"",$J43/$I43)</f>
        <v/>
      </c>
    </row>
    <row r="44">
      <c r="A44" s="6" t="n"/>
      <c r="B44" s="6" t="n"/>
      <c r="C44" s="6" t="n"/>
      <c r="D44" s="7" t="n"/>
      <c r="E44" s="7" t="n"/>
      <c r="F44" s="8">
        <f>IF(AND($D44="",$E44=""),"",N($D44)+N($E44))</f>
        <v/>
      </c>
      <c r="G44" s="9" t="n">
        <v>0.3</v>
      </c>
      <c r="H44" s="8">
        <f>IF(OR($F44="",$G44=""),"",ROUND($F44/(1-$G44),2))</f>
        <v/>
      </c>
      <c r="I44" s="8">
        <f>IF($H44="","",ROUND($H44/100,0)*100)</f>
        <v/>
      </c>
      <c r="J44" s="8">
        <f>IF($I44="","",$I44-$F44)</f>
        <v/>
      </c>
      <c r="K44" s="10">
        <f>IF(OR($I44="",$I44=0),"",$J44/$I44)</f>
        <v/>
      </c>
    </row>
    <row r="45" ht="20" customHeight="1">
      <c r="A45" s="11" t="inlineStr">
        <is>
          <t>TOTAIS</t>
        </is>
      </c>
      <c r="B45" s="12" t="n"/>
      <c r="C45" s="12" t="n"/>
      <c r="D45" s="13">
        <f>SUM(D5:D44)</f>
        <v/>
      </c>
      <c r="E45" s="13">
        <f>SUM(E5:E44)</f>
        <v/>
      </c>
      <c r="F45" s="13">
        <f>SUM(F5:F44)</f>
        <v/>
      </c>
      <c r="G45" s="12" t="n"/>
      <c r="H45" s="12" t="n"/>
      <c r="I45" s="12" t="n"/>
      <c r="J45" s="13">
        <f>IFERROR(SUM(J5:J44),0)</f>
        <v/>
      </c>
      <c r="K45" s="14">
        <f>IFERROR(AVERAGE(K5:K44),"")</f>
        <v/>
      </c>
    </row>
    <row r="47" ht="22" customHeight="1">
      <c r="A47" s="15" t="inlineStr">
        <is>
          <t>Resumo da lista</t>
        </is>
      </c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</row>
    <row r="48">
      <c r="A48" s="17" t="inlineStr">
        <is>
          <t>Produtos registrados</t>
        </is>
      </c>
      <c r="B48" s="18" t="n"/>
      <c r="C48" s="18" t="n"/>
      <c r="D48" s="19">
        <f>COUNTA(A5:A44)</f>
        <v/>
      </c>
    </row>
    <row r="49">
      <c r="A49" s="17" t="inlineStr">
        <is>
          <t>Lucro médio por unidade</t>
        </is>
      </c>
      <c r="B49" s="18" t="n"/>
      <c r="C49" s="18" t="n"/>
      <c r="D49" s="20">
        <f>IFERROR(AVERAGE(J5:J44),0)</f>
        <v/>
      </c>
    </row>
    <row r="50">
      <c r="A50" s="17" t="inlineStr">
        <is>
          <t>Margem média</t>
        </is>
      </c>
      <c r="B50" s="18" t="n"/>
      <c r="C50" s="18" t="n"/>
      <c r="D50" s="21">
        <f>IFERROR(AVERAGE(K5:K44),0)</f>
        <v/>
      </c>
    </row>
    <row r="51">
      <c r="A51" s="17" t="inlineStr">
        <is>
          <t>Lucro total vendendo uma unidade de cada</t>
        </is>
      </c>
      <c r="B51" s="18" t="n"/>
      <c r="C51" s="18" t="n"/>
      <c r="D51" s="20">
        <f>IFERROR(SUM(J5:J44),0)</f>
        <v/>
      </c>
    </row>
  </sheetData>
  <mergeCells count="8">
    <mergeCell ref="B2:C2"/>
    <mergeCell ref="H2:I2"/>
    <mergeCell ref="A49:C49"/>
    <mergeCell ref="E2:F2"/>
    <mergeCell ref="A50:C50"/>
    <mergeCell ref="A48:C48"/>
    <mergeCell ref="A1:K1"/>
    <mergeCell ref="A51:C51"/>
  </mergeCells>
  <dataValidations count="2">
    <dataValidation sqref="B5:B44" showDropDown="0" showInputMessage="0" showErrorMessage="0" allowBlank="1" error="Categoria" type="list">
      <formula1>"Alimentos,Bebidas,Limpeza,Papelaria,Ferragens,Roupas,Tecnologia,Serviços,Outros"</formula1>
    </dataValidation>
    <dataValidation sqref="C5:C44" showDropDown="0" showInputMessage="0" showErrorMessage="0" allowBlank="1" error="Categoria" type="list">
      <formula1>"Unidade,Caixa,Pacote,Dúzia,Quilo,Litro,Metro"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Instruções</t>
        </is>
      </c>
    </row>
    <row r="3">
      <c r="A3" s="23" t="inlineStr">
        <is>
          <t>O que é esta planilha</t>
        </is>
      </c>
    </row>
    <row r="4">
      <c r="A4" s="24" t="inlineStr">
        <is>
          <t>Esta planilha calcula o preço de venda a partir do custo e da margem que você quer</t>
        </is>
      </c>
    </row>
    <row r="5">
      <c r="A5" s="24" t="inlineStr">
        <is>
          <t>ganhar. Você escreve quanto custa o produto, soma as despesas que vão com ele (frete,</t>
        </is>
      </c>
    </row>
    <row r="6">
      <c r="A6" s="24" t="inlineStr">
        <is>
          <t>embalagem, comissão) e escolhe a margem: o preço aparece sozinho, com o lucro que cada</t>
        </is>
      </c>
    </row>
    <row r="7">
      <c r="A7" s="24" t="inlineStr">
        <is>
          <t>venda deixa.</t>
        </is>
      </c>
    </row>
    <row r="9">
      <c r="A9" s="23" t="inlineStr">
        <is>
          <t>Passo a passo</t>
        </is>
      </c>
    </row>
    <row r="10">
      <c r="A10" s="24" t="inlineStr">
        <is>
          <t>1. Escreva a empresa, a moeda e a margem de referência.</t>
        </is>
      </c>
    </row>
    <row r="11">
      <c r="A11" s="24" t="inlineStr">
        <is>
          <t>2. Registre cada produto com o custo unitário e as despesas adicionais.</t>
        </is>
      </c>
    </row>
    <row r="12">
      <c r="A12" s="24" t="inlineStr">
        <is>
          <t>3. Ajuste a margem desejada produto por produto quando precisar.</t>
        </is>
      </c>
    </row>
    <row r="13">
      <c r="A13" s="24" t="inlineStr">
        <is>
          <t>4. Leia as colunas cinza: custo total, preço de venda, preço arredondado, lucro e</t>
        </is>
      </c>
    </row>
    <row r="14">
      <c r="A14" s="24" t="inlineStr">
        <is>
          <t xml:space="preserve">   margem real.</t>
        </is>
      </c>
    </row>
    <row r="15">
      <c r="A15" s="24" t="inlineStr">
        <is>
          <t>5. Use o resumo para ver a margem média da lista.</t>
        </is>
      </c>
    </row>
    <row r="17">
      <c r="A17" s="23" t="inlineStr">
        <is>
          <t>Como se calcula</t>
        </is>
      </c>
    </row>
    <row r="18">
      <c r="A18" s="24" t="inlineStr">
        <is>
          <t>Custo total = custo unitário mais despesas adicionais.</t>
        </is>
      </c>
    </row>
    <row r="19">
      <c r="A19" s="24" t="inlineStr">
        <is>
          <t>Preço de venda = custo total dividido por (um menos a margem desejada).</t>
        </is>
      </c>
    </row>
    <row r="20">
      <c r="A20" s="24" t="inlineStr">
        <is>
          <t>Preço arredondado = o preço levado à centena cheia, para a lista ficar confortável.</t>
        </is>
      </c>
    </row>
    <row r="21">
      <c r="A21" s="24" t="inlineStr">
        <is>
          <t>Lucro por unidade = preço arredondado menos custo total.</t>
        </is>
      </c>
    </row>
    <row r="22">
      <c r="A22" s="24" t="inlineStr">
        <is>
          <t>Margem real = lucro sobre o preço arredondado.</t>
        </is>
      </c>
    </row>
    <row r="23">
      <c r="A23" s="24" t="inlineStr">
        <is>
          <t>Com custo total de 1.100 e margem de trinta por cento, o preço é 1.571 e o arredondado</t>
        </is>
      </c>
    </row>
    <row r="24">
      <c r="A24" s="24" t="inlineStr">
        <is>
          <t>1.600: o lucro por unidade fica em 500.</t>
        </is>
      </c>
    </row>
    <row r="26">
      <c r="A26" s="23" t="inlineStr">
        <is>
          <t>Mapa das colunas</t>
        </is>
      </c>
    </row>
    <row r="27">
      <c r="A27" s="24" t="inlineStr">
        <is>
          <t>Produto: o nome que você usa na lista de preços.</t>
        </is>
      </c>
    </row>
    <row r="28">
      <c r="A28" s="24" t="inlineStr">
        <is>
          <t>Categoria e unidade: das listas suspensas.</t>
        </is>
      </c>
    </row>
    <row r="29">
      <c r="A29" s="24" t="inlineStr">
        <is>
          <t>Custo unitário: o que você paga por uma unidade.</t>
        </is>
      </c>
    </row>
    <row r="30">
      <c r="A30" s="24" t="inlineStr">
        <is>
          <t>Despesas adicionais: frete, embalagem, comissão, quebras.</t>
        </is>
      </c>
    </row>
    <row r="31">
      <c r="A31" s="24" t="inlineStr">
        <is>
          <t>Margem desejada: o percentual que você quer ganhar; comece com a margem de referência.</t>
        </is>
      </c>
    </row>
    <row r="32">
      <c r="A32" s="24" t="inlineStr">
        <is>
          <t>Preço arredondado: o que se publica na lista.</t>
        </is>
      </c>
    </row>
    <row r="33">
      <c r="A33" s="24" t="inlineStr">
        <is>
          <t>Os preços vão sem impostos: cada negócio acrescenta os seus conforme o país.</t>
        </is>
      </c>
    </row>
    <row r="35">
      <c r="A35" s="23" t="inlineStr">
        <is>
          <t>Dicas e erros comuns</t>
        </is>
      </c>
    </row>
    <row r="36">
      <c r="A36" s="24" t="inlineStr">
        <is>
          <t>O erro clássico é multiplicar o custo pela margem: isso deixa dinheiro na mesa, porque a</t>
        </is>
      </c>
    </row>
    <row r="37">
      <c r="A37" s="24" t="inlineStr">
        <is>
          <t>margem se calcula sobre o preço, não sobre o custo.</t>
        </is>
      </c>
    </row>
    <row r="38">
      <c r="A38" s="24" t="inlineStr">
        <is>
          <t>Não esqueça as despesas adicionais: um custo que parece baixo deixa de ser com frete e</t>
        </is>
      </c>
    </row>
    <row r="39">
      <c r="A39" s="24" t="inlineStr">
        <is>
          <t>embalagem.</t>
        </is>
      </c>
    </row>
    <row r="40">
      <c r="A40" s="24" t="inlineStr">
        <is>
          <t>Revise os produtos que ficam com margem real baixa: quase sempre são os que consomem</t>
        </is>
      </c>
    </row>
    <row r="41">
      <c r="A41" s="24" t="inlineStr">
        <is>
          <t>mais tempo.</t>
        </is>
      </c>
    </row>
    <row r="42">
      <c r="A42" s="24" t="inlineStr">
        <is>
          <t>Suba preços por lista e por data, não produto por produto e sem avisar.</t>
        </is>
      </c>
    </row>
    <row r="43">
      <c r="A43" s="24" t="inlineStr">
        <is>
          <t>Se o preço ficar abaixo do mercado, não é vantagem: é uma pergunta sobre o seu custo.</t>
        </is>
      </c>
    </row>
    <row r="45">
      <c r="A45" s="23" t="inlineStr">
        <is>
          <t>Planilha gratuita da Kardex Tauro</t>
        </is>
      </c>
    </row>
    <row r="46">
      <c r="A46" s="24" t="inlineStr">
        <is>
          <t>Ferramenta de controle interno. Não e um documento fiscal ou contábil oficial: os valores e percentuais são editaveis e nenhum imposto e calculado.</t>
        </is>
      </c>
    </row>
    <row r="47">
      <c r="A47" s="24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2026-09-24T13:57:13Z</dcterms:modified>
</cp:coreProperties>
</file>