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erbas" sheetId="1" state="visible" r:id="rId1"/>
    <sheet xmlns:r="http://schemas.openxmlformats.org/officeDocument/2006/relationships" name="Instrucoes" sheetId="2" state="visible" r:id="rId2"/>
  </sheets>
  <definedNames>
    <definedName name="_xlnm.Print_Area" localSheetId="0">'Verbas'!$A$1:$M$47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10">
    <font>
      <name val="Calibri"/>
      <family val="2"/>
      <color theme="1"/>
      <sz val="11"/>
      <scheme val="minor"/>
    </font>
    <font>
      <b val="1"/>
      <color rgb="00FFFFFF"/>
      <sz val="14"/>
    </font>
    <font>
      <b val="1"/>
      <color rgb="001F2937"/>
      <sz val="9"/>
    </font>
    <font>
      <color rgb="001F2937"/>
      <sz val="10"/>
    </font>
    <font>
      <b val="1"/>
      <color rgb="001F2937"/>
      <sz val="10"/>
    </font>
    <font>
      <b val="1"/>
      <color rgb="001F2937"/>
      <sz val="11"/>
    </font>
    <font>
      <b val="1"/>
      <color rgb="00FFFFFF"/>
      <sz val="9"/>
    </font>
    <font>
      <i val="1"/>
      <color rgb="00666666"/>
      <sz val="10"/>
    </font>
    <font>
      <b val="1"/>
      <color rgb="00FFFFFF"/>
      <sz val="13"/>
    </font>
    <font>
      <b val="1"/>
      <color rgb="00404040"/>
      <sz val="11"/>
    </font>
  </fonts>
  <fills count="8">
    <fill>
      <patternFill/>
    </fill>
    <fill>
      <patternFill patternType="gray125"/>
    </fill>
    <fill>
      <patternFill patternType="solid">
        <fgColor rgb="00404040"/>
      </patternFill>
    </fill>
    <fill>
      <patternFill patternType="solid">
        <fgColor rgb="00F2F2F2"/>
      </patternFill>
    </fill>
    <fill>
      <patternFill patternType="solid">
        <fgColor rgb="00FFFFFF"/>
      </patternFill>
    </fill>
    <fill>
      <patternFill patternType="solid">
        <fgColor rgb="00E8E8E8"/>
      </patternFill>
    </fill>
    <fill>
      <patternFill patternType="solid">
        <fgColor rgb="00595959"/>
      </patternFill>
    </fill>
    <fill>
      <patternFill patternType="solid">
        <fgColor rgb="00F7F7F7"/>
      </patternFill>
    </fill>
  </fills>
  <borders count="2">
    <border>
      <left/>
      <right/>
      <top/>
      <bottom/>
      <diagonal/>
    </border>
    <border>
      <left style="thin">
        <color rgb="00A6A6A6"/>
      </left>
      <right style="thin">
        <color rgb="00A6A6A6"/>
      </right>
      <top style="thin">
        <color rgb="00A6A6A6"/>
      </top>
      <bottom style="thin">
        <color rgb="00A6A6A6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0" fontId="3" fillId="4" borderId="1" applyAlignment="1" pivotButton="0" quotePrefix="0" xfId="0">
      <alignment horizontal="left" vertical="center" wrapText="1"/>
    </xf>
    <xf numFmtId="2" fontId="4" fillId="4" borderId="1" applyAlignment="1" pivotButton="0" quotePrefix="0" xfId="0">
      <alignment horizontal="left" vertical="center" wrapText="1"/>
    </xf>
    <xf numFmtId="0" fontId="5" fillId="5" borderId="1" applyAlignment="1" pivotButton="0" quotePrefix="0" xfId="0">
      <alignment horizontal="left" vertical="center" wrapText="1"/>
    </xf>
    <xf numFmtId="0" fontId="0" fillId="5" borderId="1" pivotButton="0" quotePrefix="0" xfId="0"/>
    <xf numFmtId="0" fontId="6" fillId="6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vertical="center"/>
    </xf>
    <xf numFmtId="164" fontId="3" fillId="0" borderId="1" applyAlignment="1" pivotButton="0" quotePrefix="0" xfId="0">
      <alignment vertical="center"/>
    </xf>
    <xf numFmtId="4" fontId="3" fillId="0" borderId="1" applyAlignment="1" pivotButton="0" quotePrefix="0" xfId="0">
      <alignment vertical="center"/>
    </xf>
    <xf numFmtId="4" fontId="7" fillId="7" borderId="1" applyAlignment="1" pivotButton="0" quotePrefix="0" xfId="0">
      <alignment horizontal="right" vertical="center"/>
    </xf>
    <xf numFmtId="0" fontId="2" fillId="3" borderId="1" applyAlignment="1" pivotButton="0" quotePrefix="0" xfId="0">
      <alignment horizontal="left" vertical="center" wrapText="1"/>
    </xf>
    <xf numFmtId="4" fontId="4" fillId="5" borderId="1" applyAlignment="1" pivotButton="0" quotePrefix="0" xfId="0">
      <alignment horizontal="right" vertical="center"/>
    </xf>
    <xf numFmtId="0" fontId="8" fillId="2" borderId="0" applyAlignment="1" pivotButton="0" quotePrefix="0" xfId="0">
      <alignment horizontal="center" vertical="center"/>
    </xf>
    <xf numFmtId="0" fontId="9" fillId="0" borderId="0" pivotButton="0" quotePrefix="0" xfId="0"/>
    <xf numFmtId="0" fontId="3" fillId="0" borderId="0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808080"/>
    <outlinePr summaryBelow="1" summaryRight="1"/>
    <pageSetUpPr fitToPage="1"/>
  </sheetPr>
  <dimension ref="A1:M47"/>
  <sheetViews>
    <sheetView workbookViewId="0">
      <selection activeCell="A1" sqref="A1"/>
    </sheetView>
  </sheetViews>
  <sheetFormatPr baseColWidth="8" defaultRowHeight="15"/>
  <cols>
    <col width="24" customWidth="1" min="1" max="1"/>
    <col width="14" customWidth="1" min="2" max="2"/>
    <col width="14" customWidth="1" min="3" max="3"/>
    <col width="11" customWidth="1" min="4" max="4"/>
    <col width="15" customWidth="1" min="5" max="5"/>
    <col width="12" customWidth="1" min="6" max="6"/>
    <col width="14" customWidth="1" min="7" max="7"/>
    <col width="14" customWidth="1" min="8" max="8"/>
    <col width="16" customWidth="1" min="9" max="9"/>
    <col width="14" customWidth="1" min="10" max="10"/>
    <col width="13" customWidth="1" min="11" max="11"/>
    <col width="14" customWidth="1" min="12" max="12"/>
    <col width="16" customWidth="1" min="13" max="13"/>
  </cols>
  <sheetData>
    <row r="1" ht="26" customHeight="1">
      <c r="A1" s="1" t="inlineStr">
        <is>
          <t>Cálculo de verbas e benefícios</t>
        </is>
      </c>
    </row>
    <row r="2">
      <c r="A2" s="2" t="inlineStr">
        <is>
          <t>Empresa</t>
        </is>
      </c>
      <c r="B2" s="3" t="inlineStr">
        <is>
          <t>Andina Ltda.</t>
        </is>
      </c>
      <c r="C2" s="2" t="inlineStr">
        <is>
          <t>Período</t>
        </is>
      </c>
      <c r="D2" s="3" t="inlineStr">
        <is>
          <t>Março 2026</t>
        </is>
      </c>
    </row>
    <row r="3">
      <c r="A3" s="2" t="inlineStr">
        <is>
          <t>Dias do ano</t>
        </is>
      </c>
      <c r="B3" s="4" t="n">
        <v>360</v>
      </c>
      <c r="C3" s="2" t="inlineStr">
        <is>
          <t>Taxa de juros sobre verbas</t>
        </is>
      </c>
      <c r="D3" s="4" t="n">
        <v>0</v>
      </c>
      <c r="E3" s="2" t="inlineStr">
        <is>
          <t>Dias de férias por ano</t>
        </is>
      </c>
      <c r="F3" s="4" t="n">
        <v>15</v>
      </c>
    </row>
    <row r="5">
      <c r="A5" s="5" t="inlineStr">
        <is>
          <t>Cálculo de verbas e benefícios</t>
        </is>
      </c>
      <c r="B5" s="6" t="n"/>
      <c r="C5" s="6" t="n"/>
      <c r="D5" s="6" t="n"/>
      <c r="E5" s="6" t="n"/>
      <c r="F5" s="6" t="n"/>
      <c r="G5" s="6" t="n"/>
      <c r="H5" s="6" t="n"/>
      <c r="I5" s="6" t="n"/>
      <c r="J5" s="6" t="n"/>
      <c r="K5" s="6" t="n"/>
      <c r="L5" s="6" t="n"/>
      <c r="M5" s="6" t="n"/>
    </row>
    <row r="6" ht="32" customHeight="1">
      <c r="A6" s="7" t="inlineStr">
        <is>
          <t>Funcionário</t>
        </is>
      </c>
      <c r="B6" s="7" t="inlineStr">
        <is>
          <t>Data de admissão</t>
        </is>
      </c>
      <c r="C6" s="7" t="inlineStr">
        <is>
          <t>Data de corte</t>
        </is>
      </c>
      <c r="D6" s="7" t="inlineStr">
        <is>
          <t>Dias trabalhados</t>
        </is>
      </c>
      <c r="E6" s="7" t="inlineStr">
        <is>
          <t>Salário base</t>
        </is>
      </c>
      <c r="F6" s="7" t="inlineStr">
        <is>
          <t>Auxílio</t>
        </is>
      </c>
      <c r="G6" s="7" t="inlineStr">
        <is>
          <t>Base total</t>
        </is>
      </c>
      <c r="H6" s="7" t="inlineStr">
        <is>
          <t>Verbas rescisórias</t>
        </is>
      </c>
      <c r="I6" s="7" t="inlineStr">
        <is>
          <t>Juros sobre verbas</t>
        </is>
      </c>
      <c r="J6" s="7" t="inlineStr">
        <is>
          <t>Gratificação</t>
        </is>
      </c>
      <c r="K6" s="7" t="inlineStr">
        <is>
          <t>Dias de férias pendentes</t>
        </is>
      </c>
      <c r="L6" s="7" t="inlineStr">
        <is>
          <t>Férias</t>
        </is>
      </c>
      <c r="M6" s="7" t="inlineStr">
        <is>
          <t>Total de benefícios</t>
        </is>
      </c>
    </row>
    <row r="7">
      <c r="A7" s="8" t="inlineStr">
        <is>
          <t>Ana Maria Ruiz</t>
        </is>
      </c>
      <c r="B7" s="9" t="inlineStr">
        <is>
          <t>2025-07-01</t>
        </is>
      </c>
      <c r="C7" s="9" t="inlineStr">
        <is>
          <t>2025-12-31</t>
        </is>
      </c>
      <c r="D7" s="10" t="n">
        <v>180</v>
      </c>
      <c r="E7" s="10" t="n">
        <v>2000000</v>
      </c>
      <c r="F7" s="10" t="n">
        <v>100000</v>
      </c>
      <c r="G7" s="11">
        <f>IF($E7="","",$E7+$F7)</f>
        <v/>
      </c>
      <c r="H7" s="11">
        <f>IF($G7="","",ROUND($G7*$D7/$B$3,2))</f>
        <v/>
      </c>
      <c r="I7" s="11">
        <f>IF($H7="","",ROUND($H7*$D$3*$D7/$B$3,2))</f>
        <v/>
      </c>
      <c r="J7" s="11">
        <f>IF($G7="","",ROUND($G7*$D7/$B$3,2))</f>
        <v/>
      </c>
      <c r="K7" s="10" t="n">
        <v>7.5</v>
      </c>
      <c r="L7" s="11">
        <f>IF($G7="","",ROUND($G7/30*$K7,2))</f>
        <v/>
      </c>
      <c r="M7" s="11">
        <f>IF($H7="","",$H7+$I7+$J7+$L7)</f>
        <v/>
      </c>
    </row>
    <row r="8">
      <c r="A8" s="8" t="inlineStr">
        <is>
          <t>Carlos Pena</t>
        </is>
      </c>
      <c r="B8" s="9" t="inlineStr">
        <is>
          <t>2025-01-01</t>
        </is>
      </c>
      <c r="C8" s="9" t="inlineStr">
        <is>
          <t>2025-12-31</t>
        </is>
      </c>
      <c r="D8" s="10" t="n">
        <v>360</v>
      </c>
      <c r="E8" s="10" t="n">
        <v>1500000</v>
      </c>
      <c r="F8" s="10" t="n">
        <v>100000</v>
      </c>
      <c r="G8" s="11">
        <f>IF($E8="","",$E8+$F8)</f>
        <v/>
      </c>
      <c r="H8" s="11">
        <f>IF($G8="","",ROUND($G8*$D8/$B$3,2))</f>
        <v/>
      </c>
      <c r="I8" s="11">
        <f>IF($H8="","",ROUND($H8*$D$3*$D8/$B$3,2))</f>
        <v/>
      </c>
      <c r="J8" s="11">
        <f>IF($G8="","",ROUND($G8*$D8/$B$3,2))</f>
        <v/>
      </c>
      <c r="K8" s="10" t="n">
        <v>15</v>
      </c>
      <c r="L8" s="11">
        <f>IF($G8="","",ROUND($G8/30*$K8,2))</f>
        <v/>
      </c>
      <c r="M8" s="11">
        <f>IF($H8="","",$H8+$I8+$J8+$L8)</f>
        <v/>
      </c>
    </row>
    <row r="9">
      <c r="A9" s="8" t="n"/>
      <c r="B9" s="9" t="n"/>
      <c r="C9" s="9" t="n"/>
      <c r="D9" s="10" t="n"/>
      <c r="E9" s="10" t="n"/>
      <c r="F9" s="10" t="n"/>
      <c r="G9" s="11">
        <f>IF($E9="","",$E9+$F9)</f>
        <v/>
      </c>
      <c r="H9" s="11">
        <f>IF($G9="","",ROUND($G9*$D9/$B$3,2))</f>
        <v/>
      </c>
      <c r="I9" s="11">
        <f>IF($H9="","",ROUND($H9*$D$3*$D9/$B$3,2))</f>
        <v/>
      </c>
      <c r="J9" s="11">
        <f>IF($G9="","",ROUND($G9*$D9/$B$3,2))</f>
        <v/>
      </c>
      <c r="K9" s="10" t="n"/>
      <c r="L9" s="11">
        <f>IF($G9="","",ROUND($G9/30*$K9,2))</f>
        <v/>
      </c>
      <c r="M9" s="11">
        <f>IF($H9="","",$H9+$I9+$J9+$L9)</f>
        <v/>
      </c>
    </row>
    <row r="10">
      <c r="A10" s="8" t="n"/>
      <c r="B10" s="9" t="n"/>
      <c r="C10" s="9" t="n"/>
      <c r="D10" s="10" t="n"/>
      <c r="E10" s="10" t="n"/>
      <c r="F10" s="10" t="n"/>
      <c r="G10" s="11">
        <f>IF($E10="","",$E10+$F10)</f>
        <v/>
      </c>
      <c r="H10" s="11">
        <f>IF($G10="","",ROUND($G10*$D10/$B$3,2))</f>
        <v/>
      </c>
      <c r="I10" s="11">
        <f>IF($H10="","",ROUND($H10*$D$3*$D10/$B$3,2))</f>
        <v/>
      </c>
      <c r="J10" s="11">
        <f>IF($G10="","",ROUND($G10*$D10/$B$3,2))</f>
        <v/>
      </c>
      <c r="K10" s="10" t="n"/>
      <c r="L10" s="11">
        <f>IF($G10="","",ROUND($G10/30*$K10,2))</f>
        <v/>
      </c>
      <c r="M10" s="11">
        <f>IF($H10="","",$H10+$I10+$J10+$L10)</f>
        <v/>
      </c>
    </row>
    <row r="11">
      <c r="A11" s="8" t="n"/>
      <c r="B11" s="9" t="n"/>
      <c r="C11" s="9" t="n"/>
      <c r="D11" s="10" t="n"/>
      <c r="E11" s="10" t="n"/>
      <c r="F11" s="10" t="n"/>
      <c r="G11" s="11">
        <f>IF($E11="","",$E11+$F11)</f>
        <v/>
      </c>
      <c r="H11" s="11">
        <f>IF($G11="","",ROUND($G11*$D11/$B$3,2))</f>
        <v/>
      </c>
      <c r="I11" s="11">
        <f>IF($H11="","",ROUND($H11*$D$3*$D11/$B$3,2))</f>
        <v/>
      </c>
      <c r="J11" s="11">
        <f>IF($G11="","",ROUND($G11*$D11/$B$3,2))</f>
        <v/>
      </c>
      <c r="K11" s="10" t="n"/>
      <c r="L11" s="11">
        <f>IF($G11="","",ROUND($G11/30*$K11,2))</f>
        <v/>
      </c>
      <c r="M11" s="11">
        <f>IF($H11="","",$H11+$I11+$J11+$L11)</f>
        <v/>
      </c>
    </row>
    <row r="12">
      <c r="A12" s="8" t="n"/>
      <c r="B12" s="9" t="n"/>
      <c r="C12" s="9" t="n"/>
      <c r="D12" s="10" t="n"/>
      <c r="E12" s="10" t="n"/>
      <c r="F12" s="10" t="n"/>
      <c r="G12" s="11">
        <f>IF($E12="","",$E12+$F12)</f>
        <v/>
      </c>
      <c r="H12" s="11">
        <f>IF($G12="","",ROUND($G12*$D12/$B$3,2))</f>
        <v/>
      </c>
      <c r="I12" s="11">
        <f>IF($H12="","",ROUND($H12*$D$3*$D12/$B$3,2))</f>
        <v/>
      </c>
      <c r="J12" s="11">
        <f>IF($G12="","",ROUND($G12*$D12/$B$3,2))</f>
        <v/>
      </c>
      <c r="K12" s="10" t="n"/>
      <c r="L12" s="11">
        <f>IF($G12="","",ROUND($G12/30*$K12,2))</f>
        <v/>
      </c>
      <c r="M12" s="11">
        <f>IF($H12="","",$H12+$I12+$J12+$L12)</f>
        <v/>
      </c>
    </row>
    <row r="13">
      <c r="A13" s="8" t="n"/>
      <c r="B13" s="9" t="n"/>
      <c r="C13" s="9" t="n"/>
      <c r="D13" s="10" t="n"/>
      <c r="E13" s="10" t="n"/>
      <c r="F13" s="10" t="n"/>
      <c r="G13" s="11">
        <f>IF($E13="","",$E13+$F13)</f>
        <v/>
      </c>
      <c r="H13" s="11">
        <f>IF($G13="","",ROUND($G13*$D13/$B$3,2))</f>
        <v/>
      </c>
      <c r="I13" s="11">
        <f>IF($H13="","",ROUND($H13*$D$3*$D13/$B$3,2))</f>
        <v/>
      </c>
      <c r="J13" s="11">
        <f>IF($G13="","",ROUND($G13*$D13/$B$3,2))</f>
        <v/>
      </c>
      <c r="K13" s="10" t="n"/>
      <c r="L13" s="11">
        <f>IF($G13="","",ROUND($G13/30*$K13,2))</f>
        <v/>
      </c>
      <c r="M13" s="11">
        <f>IF($H13="","",$H13+$I13+$J13+$L13)</f>
        <v/>
      </c>
    </row>
    <row r="14">
      <c r="A14" s="8" t="n"/>
      <c r="B14" s="9" t="n"/>
      <c r="C14" s="9" t="n"/>
      <c r="D14" s="10" t="n"/>
      <c r="E14" s="10" t="n"/>
      <c r="F14" s="10" t="n"/>
      <c r="G14" s="11">
        <f>IF($E14="","",$E14+$F14)</f>
        <v/>
      </c>
      <c r="H14" s="11">
        <f>IF($G14="","",ROUND($G14*$D14/$B$3,2))</f>
        <v/>
      </c>
      <c r="I14" s="11">
        <f>IF($H14="","",ROUND($H14*$D$3*$D14/$B$3,2))</f>
        <v/>
      </c>
      <c r="J14" s="11">
        <f>IF($G14="","",ROUND($G14*$D14/$B$3,2))</f>
        <v/>
      </c>
      <c r="K14" s="10" t="n"/>
      <c r="L14" s="11">
        <f>IF($G14="","",ROUND($G14/30*$K14,2))</f>
        <v/>
      </c>
      <c r="M14" s="11">
        <f>IF($H14="","",$H14+$I14+$J14+$L14)</f>
        <v/>
      </c>
    </row>
    <row r="15">
      <c r="A15" s="8" t="n"/>
      <c r="B15" s="9" t="n"/>
      <c r="C15" s="9" t="n"/>
      <c r="D15" s="10" t="n"/>
      <c r="E15" s="10" t="n"/>
      <c r="F15" s="10" t="n"/>
      <c r="G15" s="11">
        <f>IF($E15="","",$E15+$F15)</f>
        <v/>
      </c>
      <c r="H15" s="11">
        <f>IF($G15="","",ROUND($G15*$D15/$B$3,2))</f>
        <v/>
      </c>
      <c r="I15" s="11">
        <f>IF($H15="","",ROUND($H15*$D$3*$D15/$B$3,2))</f>
        <v/>
      </c>
      <c r="J15" s="11">
        <f>IF($G15="","",ROUND($G15*$D15/$B$3,2))</f>
        <v/>
      </c>
      <c r="K15" s="10" t="n"/>
      <c r="L15" s="11">
        <f>IF($G15="","",ROUND($G15/30*$K15,2))</f>
        <v/>
      </c>
      <c r="M15" s="11">
        <f>IF($H15="","",$H15+$I15+$J15+$L15)</f>
        <v/>
      </c>
    </row>
    <row r="16">
      <c r="A16" s="8" t="n"/>
      <c r="B16" s="9" t="n"/>
      <c r="C16" s="9" t="n"/>
      <c r="D16" s="10" t="n"/>
      <c r="E16" s="10" t="n"/>
      <c r="F16" s="10" t="n"/>
      <c r="G16" s="11">
        <f>IF($E16="","",$E16+$F16)</f>
        <v/>
      </c>
      <c r="H16" s="11">
        <f>IF($G16="","",ROUND($G16*$D16/$B$3,2))</f>
        <v/>
      </c>
      <c r="I16" s="11">
        <f>IF($H16="","",ROUND($H16*$D$3*$D16/$B$3,2))</f>
        <v/>
      </c>
      <c r="J16" s="11">
        <f>IF($G16="","",ROUND($G16*$D16/$B$3,2))</f>
        <v/>
      </c>
      <c r="K16" s="10" t="n"/>
      <c r="L16" s="11">
        <f>IF($G16="","",ROUND($G16/30*$K16,2))</f>
        <v/>
      </c>
      <c r="M16" s="11">
        <f>IF($H16="","",$H16+$I16+$J16+$L16)</f>
        <v/>
      </c>
    </row>
    <row r="17">
      <c r="A17" s="8" t="n"/>
      <c r="B17" s="9" t="n"/>
      <c r="C17" s="9" t="n"/>
      <c r="D17" s="10" t="n"/>
      <c r="E17" s="10" t="n"/>
      <c r="F17" s="10" t="n"/>
      <c r="G17" s="11">
        <f>IF($E17="","",$E17+$F17)</f>
        <v/>
      </c>
      <c r="H17" s="11">
        <f>IF($G17="","",ROUND($G17*$D17/$B$3,2))</f>
        <v/>
      </c>
      <c r="I17" s="11">
        <f>IF($H17="","",ROUND($H17*$D$3*$D17/$B$3,2))</f>
        <v/>
      </c>
      <c r="J17" s="11">
        <f>IF($G17="","",ROUND($G17*$D17/$B$3,2))</f>
        <v/>
      </c>
      <c r="K17" s="10" t="n"/>
      <c r="L17" s="11">
        <f>IF($G17="","",ROUND($G17/30*$K17,2))</f>
        <v/>
      </c>
      <c r="M17" s="11">
        <f>IF($H17="","",$H17+$I17+$J17+$L17)</f>
        <v/>
      </c>
    </row>
    <row r="18">
      <c r="A18" s="8" t="n"/>
      <c r="B18" s="9" t="n"/>
      <c r="C18" s="9" t="n"/>
      <c r="D18" s="10" t="n"/>
      <c r="E18" s="10" t="n"/>
      <c r="F18" s="10" t="n"/>
      <c r="G18" s="11">
        <f>IF($E18="","",$E18+$F18)</f>
        <v/>
      </c>
      <c r="H18" s="11">
        <f>IF($G18="","",ROUND($G18*$D18/$B$3,2))</f>
        <v/>
      </c>
      <c r="I18" s="11">
        <f>IF($H18="","",ROUND($H18*$D$3*$D18/$B$3,2))</f>
        <v/>
      </c>
      <c r="J18" s="11">
        <f>IF($G18="","",ROUND($G18*$D18/$B$3,2))</f>
        <v/>
      </c>
      <c r="K18" s="10" t="n"/>
      <c r="L18" s="11">
        <f>IF($G18="","",ROUND($G18/30*$K18,2))</f>
        <v/>
      </c>
      <c r="M18" s="11">
        <f>IF($H18="","",$H18+$I18+$J18+$L18)</f>
        <v/>
      </c>
    </row>
    <row r="19">
      <c r="A19" s="8" t="n"/>
      <c r="B19" s="9" t="n"/>
      <c r="C19" s="9" t="n"/>
      <c r="D19" s="10" t="n"/>
      <c r="E19" s="10" t="n"/>
      <c r="F19" s="10" t="n"/>
      <c r="G19" s="11">
        <f>IF($E19="","",$E19+$F19)</f>
        <v/>
      </c>
      <c r="H19" s="11">
        <f>IF($G19="","",ROUND($G19*$D19/$B$3,2))</f>
        <v/>
      </c>
      <c r="I19" s="11">
        <f>IF($H19="","",ROUND($H19*$D$3*$D19/$B$3,2))</f>
        <v/>
      </c>
      <c r="J19" s="11">
        <f>IF($G19="","",ROUND($G19*$D19/$B$3,2))</f>
        <v/>
      </c>
      <c r="K19" s="10" t="n"/>
      <c r="L19" s="11">
        <f>IF($G19="","",ROUND($G19/30*$K19,2))</f>
        <v/>
      </c>
      <c r="M19" s="11">
        <f>IF($H19="","",$H19+$I19+$J19+$L19)</f>
        <v/>
      </c>
    </row>
    <row r="20">
      <c r="A20" s="8" t="n"/>
      <c r="B20" s="9" t="n"/>
      <c r="C20" s="9" t="n"/>
      <c r="D20" s="10" t="n"/>
      <c r="E20" s="10" t="n"/>
      <c r="F20" s="10" t="n"/>
      <c r="G20" s="11">
        <f>IF($E20="","",$E20+$F20)</f>
        <v/>
      </c>
      <c r="H20" s="11">
        <f>IF($G20="","",ROUND($G20*$D20/$B$3,2))</f>
        <v/>
      </c>
      <c r="I20" s="11">
        <f>IF($H20="","",ROUND($H20*$D$3*$D20/$B$3,2))</f>
        <v/>
      </c>
      <c r="J20" s="11">
        <f>IF($G20="","",ROUND($G20*$D20/$B$3,2))</f>
        <v/>
      </c>
      <c r="K20" s="10" t="n"/>
      <c r="L20" s="11">
        <f>IF($G20="","",ROUND($G20/30*$K20,2))</f>
        <v/>
      </c>
      <c r="M20" s="11">
        <f>IF($H20="","",$H20+$I20+$J20+$L20)</f>
        <v/>
      </c>
    </row>
    <row r="21">
      <c r="A21" s="8" t="n"/>
      <c r="B21" s="9" t="n"/>
      <c r="C21" s="9" t="n"/>
      <c r="D21" s="10" t="n"/>
      <c r="E21" s="10" t="n"/>
      <c r="F21" s="10" t="n"/>
      <c r="G21" s="11">
        <f>IF($E21="","",$E21+$F21)</f>
        <v/>
      </c>
      <c r="H21" s="11">
        <f>IF($G21="","",ROUND($G21*$D21/$B$3,2))</f>
        <v/>
      </c>
      <c r="I21" s="11">
        <f>IF($H21="","",ROUND($H21*$D$3*$D21/$B$3,2))</f>
        <v/>
      </c>
      <c r="J21" s="11">
        <f>IF($G21="","",ROUND($G21*$D21/$B$3,2))</f>
        <v/>
      </c>
      <c r="K21" s="10" t="n"/>
      <c r="L21" s="11">
        <f>IF($G21="","",ROUND($G21/30*$K21,2))</f>
        <v/>
      </c>
      <c r="M21" s="11">
        <f>IF($H21="","",$H21+$I21+$J21+$L21)</f>
        <v/>
      </c>
    </row>
    <row r="22">
      <c r="A22" s="8" t="n"/>
      <c r="B22" s="9" t="n"/>
      <c r="C22" s="9" t="n"/>
      <c r="D22" s="10" t="n"/>
      <c r="E22" s="10" t="n"/>
      <c r="F22" s="10" t="n"/>
      <c r="G22" s="11">
        <f>IF($E22="","",$E22+$F22)</f>
        <v/>
      </c>
      <c r="H22" s="11">
        <f>IF($G22="","",ROUND($G22*$D22/$B$3,2))</f>
        <v/>
      </c>
      <c r="I22" s="11">
        <f>IF($H22="","",ROUND($H22*$D$3*$D22/$B$3,2))</f>
        <v/>
      </c>
      <c r="J22" s="11">
        <f>IF($G22="","",ROUND($G22*$D22/$B$3,2))</f>
        <v/>
      </c>
      <c r="K22" s="10" t="n"/>
      <c r="L22" s="11">
        <f>IF($G22="","",ROUND($G22/30*$K22,2))</f>
        <v/>
      </c>
      <c r="M22" s="11">
        <f>IF($H22="","",$H22+$I22+$J22+$L22)</f>
        <v/>
      </c>
    </row>
    <row r="23">
      <c r="A23" s="8" t="n"/>
      <c r="B23" s="9" t="n"/>
      <c r="C23" s="9" t="n"/>
      <c r="D23" s="10" t="n"/>
      <c r="E23" s="10" t="n"/>
      <c r="F23" s="10" t="n"/>
      <c r="G23" s="11">
        <f>IF($E23="","",$E23+$F23)</f>
        <v/>
      </c>
      <c r="H23" s="11">
        <f>IF($G23="","",ROUND($G23*$D23/$B$3,2))</f>
        <v/>
      </c>
      <c r="I23" s="11">
        <f>IF($H23="","",ROUND($H23*$D$3*$D23/$B$3,2))</f>
        <v/>
      </c>
      <c r="J23" s="11">
        <f>IF($G23="","",ROUND($G23*$D23/$B$3,2))</f>
        <v/>
      </c>
      <c r="K23" s="10" t="n"/>
      <c r="L23" s="11">
        <f>IF($G23="","",ROUND($G23/30*$K23,2))</f>
        <v/>
      </c>
      <c r="M23" s="11">
        <f>IF($H23="","",$H23+$I23+$J23+$L23)</f>
        <v/>
      </c>
    </row>
    <row r="24">
      <c r="A24" s="8" t="n"/>
      <c r="B24" s="9" t="n"/>
      <c r="C24" s="9" t="n"/>
      <c r="D24" s="10" t="n"/>
      <c r="E24" s="10" t="n"/>
      <c r="F24" s="10" t="n"/>
      <c r="G24" s="11">
        <f>IF($E24="","",$E24+$F24)</f>
        <v/>
      </c>
      <c r="H24" s="11">
        <f>IF($G24="","",ROUND($G24*$D24/$B$3,2))</f>
        <v/>
      </c>
      <c r="I24" s="11">
        <f>IF($H24="","",ROUND($H24*$D$3*$D24/$B$3,2))</f>
        <v/>
      </c>
      <c r="J24" s="11">
        <f>IF($G24="","",ROUND($G24*$D24/$B$3,2))</f>
        <v/>
      </c>
      <c r="K24" s="10" t="n"/>
      <c r="L24" s="11">
        <f>IF($G24="","",ROUND($G24/30*$K24,2))</f>
        <v/>
      </c>
      <c r="M24" s="11">
        <f>IF($H24="","",$H24+$I24+$J24+$L24)</f>
        <v/>
      </c>
    </row>
    <row r="25">
      <c r="A25" s="8" t="n"/>
      <c r="B25" s="9" t="n"/>
      <c r="C25" s="9" t="n"/>
      <c r="D25" s="10" t="n"/>
      <c r="E25" s="10" t="n"/>
      <c r="F25" s="10" t="n"/>
      <c r="G25" s="11">
        <f>IF($E25="","",$E25+$F25)</f>
        <v/>
      </c>
      <c r="H25" s="11">
        <f>IF($G25="","",ROUND($G25*$D25/$B$3,2))</f>
        <v/>
      </c>
      <c r="I25" s="11">
        <f>IF($H25="","",ROUND($H25*$D$3*$D25/$B$3,2))</f>
        <v/>
      </c>
      <c r="J25" s="11">
        <f>IF($G25="","",ROUND($G25*$D25/$B$3,2))</f>
        <v/>
      </c>
      <c r="K25" s="10" t="n"/>
      <c r="L25" s="11">
        <f>IF($G25="","",ROUND($G25/30*$K25,2))</f>
        <v/>
      </c>
      <c r="M25" s="11">
        <f>IF($H25="","",$H25+$I25+$J25+$L25)</f>
        <v/>
      </c>
    </row>
    <row r="26">
      <c r="A26" s="8" t="n"/>
      <c r="B26" s="9" t="n"/>
      <c r="C26" s="9" t="n"/>
      <c r="D26" s="10" t="n"/>
      <c r="E26" s="10" t="n"/>
      <c r="F26" s="10" t="n"/>
      <c r="G26" s="11">
        <f>IF($E26="","",$E26+$F26)</f>
        <v/>
      </c>
      <c r="H26" s="11">
        <f>IF($G26="","",ROUND($G26*$D26/$B$3,2))</f>
        <v/>
      </c>
      <c r="I26" s="11">
        <f>IF($H26="","",ROUND($H26*$D$3*$D26/$B$3,2))</f>
        <v/>
      </c>
      <c r="J26" s="11">
        <f>IF($G26="","",ROUND($G26*$D26/$B$3,2))</f>
        <v/>
      </c>
      <c r="K26" s="10" t="n"/>
      <c r="L26" s="11">
        <f>IF($G26="","",ROUND($G26/30*$K26,2))</f>
        <v/>
      </c>
      <c r="M26" s="11">
        <f>IF($H26="","",$H26+$I26+$J26+$L26)</f>
        <v/>
      </c>
    </row>
    <row r="27">
      <c r="A27" s="8" t="n"/>
      <c r="B27" s="9" t="n"/>
      <c r="C27" s="9" t="n"/>
      <c r="D27" s="10" t="n"/>
      <c r="E27" s="10" t="n"/>
      <c r="F27" s="10" t="n"/>
      <c r="G27" s="11">
        <f>IF($E27="","",$E27+$F27)</f>
        <v/>
      </c>
      <c r="H27" s="11">
        <f>IF($G27="","",ROUND($G27*$D27/$B$3,2))</f>
        <v/>
      </c>
      <c r="I27" s="11">
        <f>IF($H27="","",ROUND($H27*$D$3*$D27/$B$3,2))</f>
        <v/>
      </c>
      <c r="J27" s="11">
        <f>IF($G27="","",ROUND($G27*$D27/$B$3,2))</f>
        <v/>
      </c>
      <c r="K27" s="10" t="n"/>
      <c r="L27" s="11">
        <f>IF($G27="","",ROUND($G27/30*$K27,2))</f>
        <v/>
      </c>
      <c r="M27" s="11">
        <f>IF($H27="","",$H27+$I27+$J27+$L27)</f>
        <v/>
      </c>
    </row>
    <row r="28">
      <c r="A28" s="8" t="n"/>
      <c r="B28" s="9" t="n"/>
      <c r="C28" s="9" t="n"/>
      <c r="D28" s="10" t="n"/>
      <c r="E28" s="10" t="n"/>
      <c r="F28" s="10" t="n"/>
      <c r="G28" s="11">
        <f>IF($E28="","",$E28+$F28)</f>
        <v/>
      </c>
      <c r="H28" s="11">
        <f>IF($G28="","",ROUND($G28*$D28/$B$3,2))</f>
        <v/>
      </c>
      <c r="I28" s="11">
        <f>IF($H28="","",ROUND($H28*$D$3*$D28/$B$3,2))</f>
        <v/>
      </c>
      <c r="J28" s="11">
        <f>IF($G28="","",ROUND($G28*$D28/$B$3,2))</f>
        <v/>
      </c>
      <c r="K28" s="10" t="n"/>
      <c r="L28" s="11">
        <f>IF($G28="","",ROUND($G28/30*$K28,2))</f>
        <v/>
      </c>
      <c r="M28" s="11">
        <f>IF($H28="","",$H28+$I28+$J28+$L28)</f>
        <v/>
      </c>
    </row>
    <row r="29">
      <c r="A29" s="8" t="n"/>
      <c r="B29" s="9" t="n"/>
      <c r="C29" s="9" t="n"/>
      <c r="D29" s="10" t="n"/>
      <c r="E29" s="10" t="n"/>
      <c r="F29" s="10" t="n"/>
      <c r="G29" s="11">
        <f>IF($E29="","",$E29+$F29)</f>
        <v/>
      </c>
      <c r="H29" s="11">
        <f>IF($G29="","",ROUND($G29*$D29/$B$3,2))</f>
        <v/>
      </c>
      <c r="I29" s="11">
        <f>IF($H29="","",ROUND($H29*$D$3*$D29/$B$3,2))</f>
        <v/>
      </c>
      <c r="J29" s="11">
        <f>IF($G29="","",ROUND($G29*$D29/$B$3,2))</f>
        <v/>
      </c>
      <c r="K29" s="10" t="n"/>
      <c r="L29" s="11">
        <f>IF($G29="","",ROUND($G29/30*$K29,2))</f>
        <v/>
      </c>
      <c r="M29" s="11">
        <f>IF($H29="","",$H29+$I29+$J29+$L29)</f>
        <v/>
      </c>
    </row>
    <row r="30">
      <c r="A30" s="8" t="n"/>
      <c r="B30" s="9" t="n"/>
      <c r="C30" s="9" t="n"/>
      <c r="D30" s="10" t="n"/>
      <c r="E30" s="10" t="n"/>
      <c r="F30" s="10" t="n"/>
      <c r="G30" s="11">
        <f>IF($E30="","",$E30+$F30)</f>
        <v/>
      </c>
      <c r="H30" s="11">
        <f>IF($G30="","",ROUND($G30*$D30/$B$3,2))</f>
        <v/>
      </c>
      <c r="I30" s="11">
        <f>IF($H30="","",ROUND($H30*$D$3*$D30/$B$3,2))</f>
        <v/>
      </c>
      <c r="J30" s="11">
        <f>IF($G30="","",ROUND($G30*$D30/$B$3,2))</f>
        <v/>
      </c>
      <c r="K30" s="10" t="n"/>
      <c r="L30" s="11">
        <f>IF($G30="","",ROUND($G30/30*$K30,2))</f>
        <v/>
      </c>
      <c r="M30" s="11">
        <f>IF($H30="","",$H30+$I30+$J30+$L30)</f>
        <v/>
      </c>
    </row>
    <row r="31">
      <c r="A31" s="8" t="n"/>
      <c r="B31" s="9" t="n"/>
      <c r="C31" s="9" t="n"/>
      <c r="D31" s="10" t="n"/>
      <c r="E31" s="10" t="n"/>
      <c r="F31" s="10" t="n"/>
      <c r="G31" s="11">
        <f>IF($E31="","",$E31+$F31)</f>
        <v/>
      </c>
      <c r="H31" s="11">
        <f>IF($G31="","",ROUND($G31*$D31/$B$3,2))</f>
        <v/>
      </c>
      <c r="I31" s="11">
        <f>IF($H31="","",ROUND($H31*$D$3*$D31/$B$3,2))</f>
        <v/>
      </c>
      <c r="J31" s="11">
        <f>IF($G31="","",ROUND($G31*$D31/$B$3,2))</f>
        <v/>
      </c>
      <c r="K31" s="10" t="n"/>
      <c r="L31" s="11">
        <f>IF($G31="","",ROUND($G31/30*$K31,2))</f>
        <v/>
      </c>
      <c r="M31" s="11">
        <f>IF($H31="","",$H31+$I31+$J31+$L31)</f>
        <v/>
      </c>
    </row>
    <row r="32">
      <c r="A32" s="8" t="n"/>
      <c r="B32" s="9" t="n"/>
      <c r="C32" s="9" t="n"/>
      <c r="D32" s="10" t="n"/>
      <c r="E32" s="10" t="n"/>
      <c r="F32" s="10" t="n"/>
      <c r="G32" s="11">
        <f>IF($E32="","",$E32+$F32)</f>
        <v/>
      </c>
      <c r="H32" s="11">
        <f>IF($G32="","",ROUND($G32*$D32/$B$3,2))</f>
        <v/>
      </c>
      <c r="I32" s="11">
        <f>IF($H32="","",ROUND($H32*$D$3*$D32/$B$3,2))</f>
        <v/>
      </c>
      <c r="J32" s="11">
        <f>IF($G32="","",ROUND($G32*$D32/$B$3,2))</f>
        <v/>
      </c>
      <c r="K32" s="10" t="n"/>
      <c r="L32" s="11">
        <f>IF($G32="","",ROUND($G32/30*$K32,2))</f>
        <v/>
      </c>
      <c r="M32" s="11">
        <f>IF($H32="","",$H32+$I32+$J32+$L32)</f>
        <v/>
      </c>
    </row>
    <row r="33">
      <c r="A33" s="8" t="n"/>
      <c r="B33" s="9" t="n"/>
      <c r="C33" s="9" t="n"/>
      <c r="D33" s="10" t="n"/>
      <c r="E33" s="10" t="n"/>
      <c r="F33" s="10" t="n"/>
      <c r="G33" s="11">
        <f>IF($E33="","",$E33+$F33)</f>
        <v/>
      </c>
      <c r="H33" s="11">
        <f>IF($G33="","",ROUND($G33*$D33/$B$3,2))</f>
        <v/>
      </c>
      <c r="I33" s="11">
        <f>IF($H33="","",ROUND($H33*$D$3*$D33/$B$3,2))</f>
        <v/>
      </c>
      <c r="J33" s="11">
        <f>IF($G33="","",ROUND($G33*$D33/$B$3,2))</f>
        <v/>
      </c>
      <c r="K33" s="10" t="n"/>
      <c r="L33" s="11">
        <f>IF($G33="","",ROUND($G33/30*$K33,2))</f>
        <v/>
      </c>
      <c r="M33" s="11">
        <f>IF($H33="","",$H33+$I33+$J33+$L33)</f>
        <v/>
      </c>
    </row>
    <row r="34">
      <c r="A34" s="8" t="n"/>
      <c r="B34" s="9" t="n"/>
      <c r="C34" s="9" t="n"/>
      <c r="D34" s="10" t="n"/>
      <c r="E34" s="10" t="n"/>
      <c r="F34" s="10" t="n"/>
      <c r="G34" s="11">
        <f>IF($E34="","",$E34+$F34)</f>
        <v/>
      </c>
      <c r="H34" s="11">
        <f>IF($G34="","",ROUND($G34*$D34/$B$3,2))</f>
        <v/>
      </c>
      <c r="I34" s="11">
        <f>IF($H34="","",ROUND($H34*$D$3*$D34/$B$3,2))</f>
        <v/>
      </c>
      <c r="J34" s="11">
        <f>IF($G34="","",ROUND($G34*$D34/$B$3,2))</f>
        <v/>
      </c>
      <c r="K34" s="10" t="n"/>
      <c r="L34" s="11">
        <f>IF($G34="","",ROUND($G34/30*$K34,2))</f>
        <v/>
      </c>
      <c r="M34" s="11">
        <f>IF($H34="","",$H34+$I34+$J34+$L34)</f>
        <v/>
      </c>
    </row>
    <row r="35">
      <c r="A35" s="8" t="n"/>
      <c r="B35" s="9" t="n"/>
      <c r="C35" s="9" t="n"/>
      <c r="D35" s="10" t="n"/>
      <c r="E35" s="10" t="n"/>
      <c r="F35" s="10" t="n"/>
      <c r="G35" s="11">
        <f>IF($E35="","",$E35+$F35)</f>
        <v/>
      </c>
      <c r="H35" s="11">
        <f>IF($G35="","",ROUND($G35*$D35/$B$3,2))</f>
        <v/>
      </c>
      <c r="I35" s="11">
        <f>IF($H35="","",ROUND($H35*$D$3*$D35/$B$3,2))</f>
        <v/>
      </c>
      <c r="J35" s="11">
        <f>IF($G35="","",ROUND($G35*$D35/$B$3,2))</f>
        <v/>
      </c>
      <c r="K35" s="10" t="n"/>
      <c r="L35" s="11">
        <f>IF($G35="","",ROUND($G35/30*$K35,2))</f>
        <v/>
      </c>
      <c r="M35" s="11">
        <f>IF($H35="","",$H35+$I35+$J35+$L35)</f>
        <v/>
      </c>
    </row>
    <row r="36">
      <c r="A36" s="8" t="n"/>
      <c r="B36" s="9" t="n"/>
      <c r="C36" s="9" t="n"/>
      <c r="D36" s="10" t="n"/>
      <c r="E36" s="10" t="n"/>
      <c r="F36" s="10" t="n"/>
      <c r="G36" s="11">
        <f>IF($E36="","",$E36+$F36)</f>
        <v/>
      </c>
      <c r="H36" s="11">
        <f>IF($G36="","",ROUND($G36*$D36/$B$3,2))</f>
        <v/>
      </c>
      <c r="I36" s="11">
        <f>IF($H36="","",ROUND($H36*$D$3*$D36/$B$3,2))</f>
        <v/>
      </c>
      <c r="J36" s="11">
        <f>IF($G36="","",ROUND($G36*$D36/$B$3,2))</f>
        <v/>
      </c>
      <c r="K36" s="10" t="n"/>
      <c r="L36" s="11">
        <f>IF($G36="","",ROUND($G36/30*$K36,2))</f>
        <v/>
      </c>
      <c r="M36" s="11">
        <f>IF($H36="","",$H36+$I36+$J36+$L36)</f>
        <v/>
      </c>
    </row>
    <row r="37">
      <c r="A37" s="8" t="n"/>
      <c r="B37" s="9" t="n"/>
      <c r="C37" s="9" t="n"/>
      <c r="D37" s="10" t="n"/>
      <c r="E37" s="10" t="n"/>
      <c r="F37" s="10" t="n"/>
      <c r="G37" s="11">
        <f>IF($E37="","",$E37+$F37)</f>
        <v/>
      </c>
      <c r="H37" s="11">
        <f>IF($G37="","",ROUND($G37*$D37/$B$3,2))</f>
        <v/>
      </c>
      <c r="I37" s="11">
        <f>IF($H37="","",ROUND($H37*$D$3*$D37/$B$3,2))</f>
        <v/>
      </c>
      <c r="J37" s="11">
        <f>IF($G37="","",ROUND($G37*$D37/$B$3,2))</f>
        <v/>
      </c>
      <c r="K37" s="10" t="n"/>
      <c r="L37" s="11">
        <f>IF($G37="","",ROUND($G37/30*$K37,2))</f>
        <v/>
      </c>
      <c r="M37" s="11">
        <f>IF($H37="","",$H37+$I37+$J37+$L37)</f>
        <v/>
      </c>
    </row>
    <row r="38">
      <c r="A38" s="8" t="n"/>
      <c r="B38" s="9" t="n"/>
      <c r="C38" s="9" t="n"/>
      <c r="D38" s="10" t="n"/>
      <c r="E38" s="10" t="n"/>
      <c r="F38" s="10" t="n"/>
      <c r="G38" s="11">
        <f>IF($E38="","",$E38+$F38)</f>
        <v/>
      </c>
      <c r="H38" s="11">
        <f>IF($G38="","",ROUND($G38*$D38/$B$3,2))</f>
        <v/>
      </c>
      <c r="I38" s="11">
        <f>IF($H38="","",ROUND($H38*$D$3*$D38/$B$3,2))</f>
        <v/>
      </c>
      <c r="J38" s="11">
        <f>IF($G38="","",ROUND($G38*$D38/$B$3,2))</f>
        <v/>
      </c>
      <c r="K38" s="10" t="n"/>
      <c r="L38" s="11">
        <f>IF($G38="","",ROUND($G38/30*$K38,2))</f>
        <v/>
      </c>
      <c r="M38" s="11">
        <f>IF($H38="","",$H38+$I38+$J38+$L38)</f>
        <v/>
      </c>
    </row>
    <row r="39">
      <c r="A39" s="8" t="n"/>
      <c r="B39" s="9" t="n"/>
      <c r="C39" s="9" t="n"/>
      <c r="D39" s="10" t="n"/>
      <c r="E39" s="10" t="n"/>
      <c r="F39" s="10" t="n"/>
      <c r="G39" s="11">
        <f>IF($E39="","",$E39+$F39)</f>
        <v/>
      </c>
      <c r="H39" s="11">
        <f>IF($G39="","",ROUND($G39*$D39/$B$3,2))</f>
        <v/>
      </c>
      <c r="I39" s="11">
        <f>IF($H39="","",ROUND($H39*$D$3*$D39/$B$3,2))</f>
        <v/>
      </c>
      <c r="J39" s="11">
        <f>IF($G39="","",ROUND($G39*$D39/$B$3,2))</f>
        <v/>
      </c>
      <c r="K39" s="10" t="n"/>
      <c r="L39" s="11">
        <f>IF($G39="","",ROUND($G39/30*$K39,2))</f>
        <v/>
      </c>
      <c r="M39" s="11">
        <f>IF($H39="","",$H39+$I39+$J39+$L39)</f>
        <v/>
      </c>
    </row>
    <row r="40">
      <c r="A40" s="8" t="n"/>
      <c r="B40" s="9" t="n"/>
      <c r="C40" s="9" t="n"/>
      <c r="D40" s="10" t="n"/>
      <c r="E40" s="10" t="n"/>
      <c r="F40" s="10" t="n"/>
      <c r="G40" s="11">
        <f>IF($E40="","",$E40+$F40)</f>
        <v/>
      </c>
      <c r="H40" s="11">
        <f>IF($G40="","",ROUND($G40*$D40/$B$3,2))</f>
        <v/>
      </c>
      <c r="I40" s="11">
        <f>IF($H40="","",ROUND($H40*$D$3*$D40/$B$3,2))</f>
        <v/>
      </c>
      <c r="J40" s="11">
        <f>IF($G40="","",ROUND($G40*$D40/$B$3,2))</f>
        <v/>
      </c>
      <c r="K40" s="10" t="n"/>
      <c r="L40" s="11">
        <f>IF($G40="","",ROUND($G40/30*$K40,2))</f>
        <v/>
      </c>
      <c r="M40" s="11">
        <f>IF($H40="","",$H40+$I40+$J40+$L40)</f>
        <v/>
      </c>
    </row>
    <row r="41">
      <c r="A41" s="8" t="n"/>
      <c r="B41" s="9" t="n"/>
      <c r="C41" s="9" t="n"/>
      <c r="D41" s="10" t="n"/>
      <c r="E41" s="10" t="n"/>
      <c r="F41" s="10" t="n"/>
      <c r="G41" s="11">
        <f>IF($E41="","",$E41+$F41)</f>
        <v/>
      </c>
      <c r="H41" s="11">
        <f>IF($G41="","",ROUND($G41*$D41/$B$3,2))</f>
        <v/>
      </c>
      <c r="I41" s="11">
        <f>IF($H41="","",ROUND($H41*$D$3*$D41/$B$3,2))</f>
        <v/>
      </c>
      <c r="J41" s="11">
        <f>IF($G41="","",ROUND($G41*$D41/$B$3,2))</f>
        <v/>
      </c>
      <c r="K41" s="10" t="n"/>
      <c r="L41" s="11">
        <f>IF($G41="","",ROUND($G41/30*$K41,2))</f>
        <v/>
      </c>
      <c r="M41" s="11">
        <f>IF($H41="","",$H41+$I41+$J41+$L41)</f>
        <v/>
      </c>
    </row>
    <row r="42">
      <c r="A42" s="8" t="n"/>
      <c r="B42" s="9" t="n"/>
      <c r="C42" s="9" t="n"/>
      <c r="D42" s="10" t="n"/>
      <c r="E42" s="10" t="n"/>
      <c r="F42" s="10" t="n"/>
      <c r="G42" s="11">
        <f>IF($E42="","",$E42+$F42)</f>
        <v/>
      </c>
      <c r="H42" s="11">
        <f>IF($G42="","",ROUND($G42*$D42/$B$3,2))</f>
        <v/>
      </c>
      <c r="I42" s="11">
        <f>IF($H42="","",ROUND($H42*$D$3*$D42/$B$3,2))</f>
        <v/>
      </c>
      <c r="J42" s="11">
        <f>IF($G42="","",ROUND($G42*$D42/$B$3,2))</f>
        <v/>
      </c>
      <c r="K42" s="10" t="n"/>
      <c r="L42" s="11">
        <f>IF($G42="","",ROUND($G42/30*$K42,2))</f>
        <v/>
      </c>
      <c r="M42" s="11">
        <f>IF($H42="","",$H42+$I42+$J42+$L42)</f>
        <v/>
      </c>
    </row>
    <row r="43">
      <c r="A43" s="8" t="n"/>
      <c r="B43" s="9" t="n"/>
      <c r="C43" s="9" t="n"/>
      <c r="D43" s="10" t="n"/>
      <c r="E43" s="10" t="n"/>
      <c r="F43" s="10" t="n"/>
      <c r="G43" s="11">
        <f>IF($E43="","",$E43+$F43)</f>
        <v/>
      </c>
      <c r="H43" s="11">
        <f>IF($G43="","",ROUND($G43*$D43/$B$3,2))</f>
        <v/>
      </c>
      <c r="I43" s="11">
        <f>IF($H43="","",ROUND($H43*$D$3*$D43/$B$3,2))</f>
        <v/>
      </c>
      <c r="J43" s="11">
        <f>IF($G43="","",ROUND($G43*$D43/$B$3,2))</f>
        <v/>
      </c>
      <c r="K43" s="10" t="n"/>
      <c r="L43" s="11">
        <f>IF($G43="","",ROUND($G43/30*$K43,2))</f>
        <v/>
      </c>
      <c r="M43" s="11">
        <f>IF($H43="","",$H43+$I43+$J43+$L43)</f>
        <v/>
      </c>
    </row>
    <row r="44">
      <c r="A44" s="8" t="n"/>
      <c r="B44" s="9" t="n"/>
      <c r="C44" s="9" t="n"/>
      <c r="D44" s="10" t="n"/>
      <c r="E44" s="10" t="n"/>
      <c r="F44" s="10" t="n"/>
      <c r="G44" s="11">
        <f>IF($E44="","",$E44+$F44)</f>
        <v/>
      </c>
      <c r="H44" s="11">
        <f>IF($G44="","",ROUND($G44*$D44/$B$3,2))</f>
        <v/>
      </c>
      <c r="I44" s="11">
        <f>IF($H44="","",ROUND($H44*$D$3*$D44/$B$3,2))</f>
        <v/>
      </c>
      <c r="J44" s="11">
        <f>IF($G44="","",ROUND($G44*$D44/$B$3,2))</f>
        <v/>
      </c>
      <c r="K44" s="10" t="n"/>
      <c r="L44" s="11">
        <f>IF($G44="","",ROUND($G44/30*$K44,2))</f>
        <v/>
      </c>
      <c r="M44" s="11">
        <f>IF($H44="","",$H44+$I44+$J44+$L44)</f>
        <v/>
      </c>
    </row>
    <row r="45">
      <c r="A45" s="8" t="n"/>
      <c r="B45" s="9" t="n"/>
      <c r="C45" s="9" t="n"/>
      <c r="D45" s="10" t="n"/>
      <c r="E45" s="10" t="n"/>
      <c r="F45" s="10" t="n"/>
      <c r="G45" s="11">
        <f>IF($E45="","",$E45+$F45)</f>
        <v/>
      </c>
      <c r="H45" s="11">
        <f>IF($G45="","",ROUND($G45*$D45/$B$3,2))</f>
        <v/>
      </c>
      <c r="I45" s="11">
        <f>IF($H45="","",ROUND($H45*$D$3*$D45/$B$3,2))</f>
        <v/>
      </c>
      <c r="J45" s="11">
        <f>IF($G45="","",ROUND($G45*$D45/$B$3,2))</f>
        <v/>
      </c>
      <c r="K45" s="10" t="n"/>
      <c r="L45" s="11">
        <f>IF($G45="","",ROUND($G45/30*$K45,2))</f>
        <v/>
      </c>
      <c r="M45" s="11">
        <f>IF($H45="","",$H45+$I45+$J45+$L45)</f>
        <v/>
      </c>
    </row>
    <row r="46">
      <c r="A46" s="8" t="n"/>
      <c r="B46" s="9" t="n"/>
      <c r="C46" s="9" t="n"/>
      <c r="D46" s="10" t="n"/>
      <c r="E46" s="10" t="n"/>
      <c r="F46" s="10" t="n"/>
      <c r="G46" s="11">
        <f>IF($E46="","",$E46+$F46)</f>
        <v/>
      </c>
      <c r="H46" s="11">
        <f>IF($G46="","",ROUND($G46*$D46/$B$3,2))</f>
        <v/>
      </c>
      <c r="I46" s="11">
        <f>IF($H46="","",ROUND($H46*$D$3*$D46/$B$3,2))</f>
        <v/>
      </c>
      <c r="J46" s="11">
        <f>IF($G46="","",ROUND($G46*$D46/$B$3,2))</f>
        <v/>
      </c>
      <c r="K46" s="10" t="n"/>
      <c r="L46" s="11">
        <f>IF($G46="","",ROUND($G46/30*$K46,2))</f>
        <v/>
      </c>
      <c r="M46" s="11">
        <f>IF($H46="","",$H46+$I46+$J46+$L46)</f>
        <v/>
      </c>
    </row>
    <row r="47">
      <c r="A47" s="12" t="inlineStr">
        <is>
          <t>Totais</t>
        </is>
      </c>
      <c r="B47" s="6" t="n"/>
      <c r="C47" s="6" t="n"/>
      <c r="D47" s="13">
        <f>SUM(D7:D46)</f>
        <v/>
      </c>
      <c r="E47" s="13">
        <f>SUM(E7:E46)</f>
        <v/>
      </c>
      <c r="F47" s="13">
        <f>SUM(F7:F46)</f>
        <v/>
      </c>
      <c r="G47" s="13">
        <f>SUM(G7:G46)</f>
        <v/>
      </c>
      <c r="H47" s="13">
        <f>SUM(H7:H46)</f>
        <v/>
      </c>
      <c r="I47" s="13">
        <f>SUM(I7:I46)</f>
        <v/>
      </c>
      <c r="J47" s="13">
        <f>SUM(J7:J46)</f>
        <v/>
      </c>
      <c r="K47" s="13">
        <f>SUM(K7:K46)</f>
        <v/>
      </c>
      <c r="L47" s="13">
        <f>SUM(L7:L46)</f>
        <v/>
      </c>
      <c r="M47" s="13">
        <f>SUM(M7:M46)</f>
        <v/>
      </c>
    </row>
  </sheetData>
  <mergeCells count="3">
    <mergeCell ref="A47:C47"/>
    <mergeCell ref="A1:M1"/>
    <mergeCell ref="A5:M5"/>
  </mergeCell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tabColor rgb="00808080"/>
    <outlinePr summaryBelow="1" summaryRight="1"/>
    <pageSetUpPr/>
  </sheetPr>
  <dimension ref="A1:B35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 ht="24" customHeight="1">
      <c r="A1" s="14" t="inlineStr">
        <is>
          <t>Instrucoes</t>
        </is>
      </c>
    </row>
    <row r="3">
      <c r="A3" s="15" t="inlineStr">
        <is>
          <t>O que calcula</t>
        </is>
      </c>
    </row>
    <row r="4">
      <c r="A4" s="16" t="inlineStr">
        <is>
          <t>Os benefícios acumulados de cada funcionário em um período: verbas</t>
        </is>
      </c>
    </row>
    <row r="5">
      <c r="A5" s="16" t="inlineStr">
        <is>
          <t>rescisórias, juros, gratificação e férias pendentes. Uma linha por funcionário.</t>
        </is>
      </c>
    </row>
    <row r="7">
      <c r="A7" s="15" t="inlineStr">
        <is>
          <t>Parâmetros</t>
        </is>
      </c>
    </row>
    <row r="8">
      <c r="A8" s="16" t="inlineStr">
        <is>
          <t>Os três parâmetros do cabeçalho são editáveis e valem para toda a planilha:</t>
        </is>
      </c>
    </row>
    <row r="9">
      <c r="A9" s="16" t="inlineStr">
        <is>
          <t>dias do ano (360), taxa de juros sobre verbas (deixe em zero se não for calcular) e dias</t>
        </is>
      </c>
    </row>
    <row r="10">
      <c r="A10" s="16" t="inlineStr">
        <is>
          <t>de férias por ano. A planilha não impõe alíquotas: use as da norma vigente.</t>
        </is>
      </c>
    </row>
    <row r="12">
      <c r="A12" s="15" t="inlineStr">
        <is>
          <t>Como é calculado</t>
        </is>
      </c>
    </row>
    <row r="13">
      <c r="A13" s="16" t="inlineStr">
        <is>
          <t>Base total = salário + auxílio.</t>
        </is>
      </c>
    </row>
    <row r="14">
      <c r="A14" s="16" t="inlineStr">
        <is>
          <t>Verbas = base × dias trabalhados ÷ dias do ano.</t>
        </is>
      </c>
    </row>
    <row r="15">
      <c r="A15" s="16" t="inlineStr">
        <is>
          <t>Juros = verbas × taxa × dias trabalhados ÷ dias do ano.</t>
        </is>
      </c>
    </row>
    <row r="16">
      <c r="A16" s="16" t="inlineStr">
        <is>
          <t>Gratificação = base × dias trabalhados ÷ dias do ano.</t>
        </is>
      </c>
    </row>
    <row r="17">
      <c r="A17" s="16" t="inlineStr">
        <is>
          <t>Férias = base ÷ 30 × dias pendentes.</t>
        </is>
      </c>
    </row>
    <row r="18">
      <c r="A18" s="16" t="inlineStr">
        <is>
          <t>Total = verbas + juros + gratificação + férias.</t>
        </is>
      </c>
    </row>
    <row r="20">
      <c r="A20" s="15" t="inlineStr">
        <is>
          <t>Exemplo</t>
        </is>
      </c>
    </row>
    <row r="21">
      <c r="A21" s="16" t="inlineStr">
        <is>
          <t>Ana: 180 dias, base 2.100.000 → verbas 1.050.000, gratificação 1.050.000,</t>
        </is>
      </c>
    </row>
    <row r="22">
      <c r="A22" s="16" t="inlineStr">
        <is>
          <t>7,5 dias de férias (525.000) = 2.625.000.</t>
        </is>
      </c>
    </row>
    <row r="23">
      <c r="A23" s="16" t="inlineStr">
        <is>
          <t>Carlos: 360 dias, base 1.600.000 → verbas 1.600.000, gratificação 1.600.000,</t>
        </is>
      </c>
    </row>
    <row r="24">
      <c r="A24" s="16" t="inlineStr">
        <is>
          <t>15 dias de férias (800.000) = 4.000.000.</t>
        </is>
      </c>
    </row>
    <row r="25">
      <c r="A25" s="16" t="inlineStr">
        <is>
          <t>Total da planilha: 6.625.000.</t>
        </is>
      </c>
    </row>
    <row r="27">
      <c r="A27" s="15" t="inlineStr">
        <is>
          <t>Erros a evitar</t>
        </is>
      </c>
    </row>
    <row r="28">
      <c r="A28" s="16" t="inlineStr">
        <is>
          <t>· Mudar os dias do ano para 365 em período parcial: o cálculo deixa de</t>
        </is>
      </c>
    </row>
    <row r="29">
      <c r="A29" s="16" t="inlineStr">
        <is>
          <t xml:space="preserve">  bater com a folha.</t>
        </is>
      </c>
    </row>
    <row r="30">
      <c r="A30" s="16" t="inlineStr">
        <is>
          <t>· Usar taxa de juros diferente por funcionário: o parâmetro é único para a planilha.</t>
        </is>
      </c>
    </row>
    <row r="31">
      <c r="A31" s="16" t="inlineStr">
        <is>
          <t>· Esquecer férias já gozadas: informe os dias pendentes já descontados.</t>
        </is>
      </c>
    </row>
    <row r="33">
      <c r="A33" s="15" t="inlineStr">
        <is>
          <t>Aviso</t>
        </is>
      </c>
    </row>
    <row r="34">
      <c r="A34" s="16" t="inlineStr">
        <is>
          <t>Ferramenta de controle interno. Não é um documento fiscal ou contábil oficial: os valores e percentuais são editáveis e a planilha não calcula impostos.</t>
        </is>
      </c>
    </row>
    <row r="35">
      <c r="A35" s="16" t="inlineStr">
        <is>
          <t>Modelo de Kardex Tauro · kardex-tauro.muisca.co</t>
        </is>
      </c>
    </row>
  </sheetData>
  <mergeCells count="1"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2026-10-29T18:10:34Z</dcterms:created>
  <dcterms:modified xmlns:dcterms="http://purl.org/dc/terms/" xmlns:xsi="http://www.w3.org/2001/XMLSchema-instance" xsi:type="dcterms:W3CDTF">2026-10-29T18:10:34Z</dcterms:modified>
</cp:coreProperties>
</file>