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r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'Tablero'!$A$1:$H$27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vertical="center"/>
    </xf>
    <xf numFmtId="3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4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Tablero de ventas</a:t>
            </a:r>
          </a:p>
        </rich>
      </tx>
    </title>
    <plotArea>
      <lineChart>
        <grouping val="standard"/>
        <ser>
          <idx val="0"/>
          <order val="0"/>
          <tx>
            <strRef>
              <f>'Tablero'!B5</f>
            </strRef>
          </tx>
          <spPr>
            <a:ln xmlns:a="http://schemas.openxmlformats.org/drawingml/2006/main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'Tablero'!$A$6:$A$17</f>
            </numRef>
          </cat>
          <val>
            <numRef>
              <f>'Tablero'!$B$6:$B$17</f>
            </numRef>
          </val>
        </ser>
        <ser>
          <idx val="1"/>
          <order val="1"/>
          <tx>
            <strRef>
              <f>'Tablero'!C5</f>
            </strRef>
          </tx>
          <spPr>
            <a:ln xmlns:a="http://schemas.openxmlformats.org/drawingml/2006/main">
              <a:solidFill>
                <a:srgbClr val="4040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'Tablero'!$A$6:$A$17</f>
            </numRef>
          </cat>
          <val>
            <numRef>
              <f>'Tablero'!$C$6:$C$17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21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14" customWidth="1" min="4" max="4"/>
    <col width="16" customWidth="1" min="5" max="5"/>
    <col width="13" customWidth="1" min="6" max="6"/>
    <col width="16" customWidth="1" min="7" max="7"/>
    <col width="17" customWidth="1" min="8" max="8"/>
  </cols>
  <sheetData>
    <row r="1" ht="26" customHeight="1">
      <c r="A1" s="1" t="inlineStr">
        <is>
          <t>Tablero de ventas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Año</t>
        </is>
      </c>
      <c r="D2" s="3" t="n">
        <v>2026</v>
      </c>
    </row>
    <row r="4">
      <c r="A4" s="4" t="inlineStr">
        <is>
          <t>Tablero de ventas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Mes</t>
        </is>
      </c>
      <c r="B5" s="6" t="inlineStr">
        <is>
          <t>Meta</t>
        </is>
      </c>
      <c r="C5" s="6" t="inlineStr">
        <is>
          <t>Ventas reales</t>
        </is>
      </c>
      <c r="D5" s="6" t="inlineStr">
        <is>
          <t>N.º de ventas</t>
        </is>
      </c>
      <c r="E5" s="6" t="inlineStr">
        <is>
          <t>Ticket promedio</t>
        </is>
      </c>
      <c r="F5" s="6" t="inlineStr">
        <is>
          <t>Cumplimiento</t>
        </is>
      </c>
      <c r="G5" s="6" t="inlineStr">
        <is>
          <t>Brecha</t>
        </is>
      </c>
      <c r="H5" s="6" t="inlineStr">
        <is>
          <t>Acumulado real</t>
        </is>
      </c>
    </row>
    <row r="6">
      <c r="A6" s="7" t="inlineStr">
        <is>
          <t>Enero</t>
        </is>
      </c>
      <c r="B6" s="8" t="n">
        <v>8000000</v>
      </c>
      <c r="C6" s="8" t="n">
        <v>7500000</v>
      </c>
      <c r="D6" s="9" t="n">
        <v>42</v>
      </c>
      <c r="E6" s="10">
        <f>IF(OR($C6="",N($D6)=0),"",ROUND($C6/$D6,2))</f>
        <v/>
      </c>
      <c r="F6" s="11">
        <f>IF(OR($B6="",$B6=0),"",$C6/$B6)</f>
        <v/>
      </c>
      <c r="G6" s="10">
        <f>IF($C6="","",$C6-$B6)</f>
        <v/>
      </c>
      <c r="H6" s="10">
        <f>IF($C6="","",SUM($C$6:$C6))</f>
        <v/>
      </c>
    </row>
    <row r="7">
      <c r="A7" s="7" t="inlineStr">
        <is>
          <t>Febrero</t>
        </is>
      </c>
      <c r="B7" s="8" t="n">
        <v>8000000</v>
      </c>
      <c r="C7" s="8" t="n">
        <v>8200000</v>
      </c>
      <c r="D7" s="9" t="n">
        <v>45</v>
      </c>
      <c r="E7" s="10">
        <f>IF(OR($C7="",N($D7)=0),"",ROUND($C7/$D7,2))</f>
        <v/>
      </c>
      <c r="F7" s="11">
        <f>IF(OR($B7="",$B7=0),"",$C7/$B7)</f>
        <v/>
      </c>
      <c r="G7" s="10">
        <f>IF($C7="","",$C7-$B7)</f>
        <v/>
      </c>
      <c r="H7" s="10">
        <f>IF($C7="","",SUM($C$6:$C7))</f>
        <v/>
      </c>
    </row>
    <row r="8">
      <c r="A8" s="7" t="inlineStr">
        <is>
          <t>Marzo</t>
        </is>
      </c>
      <c r="B8" s="8" t="n">
        <v>9000000</v>
      </c>
      <c r="C8" s="8" t="n">
        <v>8800000</v>
      </c>
      <c r="D8" s="9" t="n">
        <v>48</v>
      </c>
      <c r="E8" s="10">
        <f>IF(OR($C8="",N($D8)=0),"",ROUND($C8/$D8,2))</f>
        <v/>
      </c>
      <c r="F8" s="11">
        <f>IF(OR($B8="",$B8=0),"",$C8/$B8)</f>
        <v/>
      </c>
      <c r="G8" s="10">
        <f>IF($C8="","",$C8-$B8)</f>
        <v/>
      </c>
      <c r="H8" s="10">
        <f>IF($C8="","",SUM($C$6:$C8))</f>
        <v/>
      </c>
    </row>
    <row r="9">
      <c r="A9" s="7" t="inlineStr">
        <is>
          <t>Abril</t>
        </is>
      </c>
      <c r="B9" s="8" t="n">
        <v>9000000</v>
      </c>
      <c r="C9" s="8" t="n">
        <v>9600000</v>
      </c>
      <c r="D9" s="9" t="n">
        <v>52</v>
      </c>
      <c r="E9" s="10">
        <f>IF(OR($C9="",N($D9)=0),"",ROUND($C9/$D9,2))</f>
        <v/>
      </c>
      <c r="F9" s="11">
        <f>IF(OR($B9="",$B9=0),"",$C9/$B9)</f>
        <v/>
      </c>
      <c r="G9" s="10">
        <f>IF($C9="","",$C9-$B9)</f>
        <v/>
      </c>
      <c r="H9" s="10">
        <f>IF($C9="","",SUM($C$6:$C9))</f>
        <v/>
      </c>
    </row>
    <row r="10">
      <c r="A10" s="7" t="inlineStr">
        <is>
          <t>Mayo</t>
        </is>
      </c>
      <c r="B10" s="8" t="n">
        <v>10000000</v>
      </c>
      <c r="C10" s="8" t="n">
        <v>9400000</v>
      </c>
      <c r="D10" s="9" t="n">
        <v>50</v>
      </c>
      <c r="E10" s="10">
        <f>IF(OR($C10="",N($D10)=0),"",ROUND($C10/$D10,2))</f>
        <v/>
      </c>
      <c r="F10" s="11">
        <f>IF(OR($B10="",$B10=0),"",$C10/$B10)</f>
        <v/>
      </c>
      <c r="G10" s="10">
        <f>IF($C10="","",$C10-$B10)</f>
        <v/>
      </c>
      <c r="H10" s="10">
        <f>IF($C10="","",SUM($C$6:$C10))</f>
        <v/>
      </c>
    </row>
    <row r="11">
      <c r="A11" s="7" t="inlineStr">
        <is>
          <t>Junio</t>
        </is>
      </c>
      <c r="B11" s="8" t="n">
        <v>10000000</v>
      </c>
      <c r="C11" s="8" t="n">
        <v>10500000</v>
      </c>
      <c r="D11" s="9" t="n">
        <v>55</v>
      </c>
      <c r="E11" s="10">
        <f>IF(OR($C11="",N($D11)=0),"",ROUND($C11/$D11,2))</f>
        <v/>
      </c>
      <c r="F11" s="11">
        <f>IF(OR($B11="",$B11=0),"",$C11/$B11)</f>
        <v/>
      </c>
      <c r="G11" s="10">
        <f>IF($C11="","",$C11-$B11)</f>
        <v/>
      </c>
      <c r="H11" s="10">
        <f>IF($C11="","",SUM($C$6:$C11))</f>
        <v/>
      </c>
    </row>
    <row r="12">
      <c r="A12" s="7" t="inlineStr">
        <is>
          <t>Julio</t>
        </is>
      </c>
      <c r="B12" s="8" t="n">
        <v>10000000</v>
      </c>
      <c r="C12" s="8" t="n">
        <v>10200000</v>
      </c>
      <c r="D12" s="9" t="n">
        <v>54</v>
      </c>
      <c r="E12" s="10">
        <f>IF(OR($C12="",N($D12)=0),"",ROUND($C12/$D12,2))</f>
        <v/>
      </c>
      <c r="F12" s="11">
        <f>IF(OR($B12="",$B12=0),"",$C12/$B12)</f>
        <v/>
      </c>
      <c r="G12" s="10">
        <f>IF($C12="","",$C12-$B12)</f>
        <v/>
      </c>
      <c r="H12" s="10">
        <f>IF($C12="","",SUM($C$6:$C12))</f>
        <v/>
      </c>
    </row>
    <row r="13">
      <c r="A13" s="7" t="inlineStr">
        <is>
          <t>Agosto</t>
        </is>
      </c>
      <c r="B13" s="8" t="n">
        <v>11000000</v>
      </c>
      <c r="C13" s="8" t="n">
        <v>11300000</v>
      </c>
      <c r="D13" s="9" t="n">
        <v>58</v>
      </c>
      <c r="E13" s="10">
        <f>IF(OR($C13="",N($D13)=0),"",ROUND($C13/$D13,2))</f>
        <v/>
      </c>
      <c r="F13" s="11">
        <f>IF(OR($B13="",$B13=0),"",$C13/$B13)</f>
        <v/>
      </c>
      <c r="G13" s="10">
        <f>IF($C13="","",$C13-$B13)</f>
        <v/>
      </c>
      <c r="H13" s="10">
        <f>IF($C13="","",SUM($C$6:$C13))</f>
        <v/>
      </c>
    </row>
    <row r="14">
      <c r="A14" s="7" t="inlineStr">
        <is>
          <t>Septiembre</t>
        </is>
      </c>
      <c r="B14" s="8" t="n">
        <v>11000000</v>
      </c>
      <c r="C14" s="8" t="n">
        <v>10900000</v>
      </c>
      <c r="D14" s="9" t="n">
        <v>57</v>
      </c>
      <c r="E14" s="10">
        <f>IF(OR($C14="",N($D14)=0),"",ROUND($C14/$D14,2))</f>
        <v/>
      </c>
      <c r="F14" s="11">
        <f>IF(OR($B14="",$B14=0),"",$C14/$B14)</f>
        <v/>
      </c>
      <c r="G14" s="10">
        <f>IF($C14="","",$C14-$B14)</f>
        <v/>
      </c>
      <c r="H14" s="10">
        <f>IF($C14="","",SUM($C$6:$C14))</f>
        <v/>
      </c>
    </row>
    <row r="15">
      <c r="A15" s="7" t="inlineStr">
        <is>
          <t>Octubre</t>
        </is>
      </c>
      <c r="B15" s="8" t="n">
        <v>12000000</v>
      </c>
      <c r="C15" s="8" t="n">
        <v>12400000</v>
      </c>
      <c r="D15" s="9" t="n">
        <v>61</v>
      </c>
      <c r="E15" s="10">
        <f>IF(OR($C15="",N($D15)=0),"",ROUND($C15/$D15,2))</f>
        <v/>
      </c>
      <c r="F15" s="11">
        <f>IF(OR($B15="",$B15=0),"",$C15/$B15)</f>
        <v/>
      </c>
      <c r="G15" s="10">
        <f>IF($C15="","",$C15-$B15)</f>
        <v/>
      </c>
      <c r="H15" s="10">
        <f>IF($C15="","",SUM($C$6:$C15))</f>
        <v/>
      </c>
    </row>
    <row r="16">
      <c r="A16" s="7" t="inlineStr">
        <is>
          <t>Noviembre</t>
        </is>
      </c>
      <c r="B16" s="8" t="n">
        <v>12000000</v>
      </c>
      <c r="C16" s="8" t="n">
        <v>11800000</v>
      </c>
      <c r="D16" s="9" t="n">
        <v>60</v>
      </c>
      <c r="E16" s="10">
        <f>IF(OR($C16="",N($D16)=0),"",ROUND($C16/$D16,2))</f>
        <v/>
      </c>
      <c r="F16" s="11">
        <f>IF(OR($B16="",$B16=0),"",$C16/$B16)</f>
        <v/>
      </c>
      <c r="G16" s="10">
        <f>IF($C16="","",$C16-$B16)</f>
        <v/>
      </c>
      <c r="H16" s="10">
        <f>IF($C16="","",SUM($C$6:$C16))</f>
        <v/>
      </c>
    </row>
    <row r="17">
      <c r="A17" s="7" t="inlineStr">
        <is>
          <t>Diciembre</t>
        </is>
      </c>
      <c r="B17" s="8" t="n">
        <v>14000000</v>
      </c>
      <c r="C17" s="8" t="n">
        <v>14600000</v>
      </c>
      <c r="D17" s="9" t="n">
        <v>70</v>
      </c>
      <c r="E17" s="10">
        <f>IF(OR($C17="",N($D17)=0),"",ROUND($C17/$D17,2))</f>
        <v/>
      </c>
      <c r="F17" s="11">
        <f>IF(OR($B17="",$B17=0),"",$C17/$B17)</f>
        <v/>
      </c>
      <c r="G17" s="10">
        <f>IF($C17="","",$C17-$B17)</f>
        <v/>
      </c>
      <c r="H17" s="10">
        <f>IF($C17="","",SUM($C$6:$C17))</f>
        <v/>
      </c>
    </row>
    <row r="18">
      <c r="A18" s="12" t="inlineStr">
        <is>
          <t>Total del año</t>
        </is>
      </c>
      <c r="B18" s="13">
        <f>SUM(B6:B17)</f>
        <v/>
      </c>
      <c r="C18" s="13">
        <f>SUM(C6:C17)</f>
        <v/>
      </c>
      <c r="D18" s="13">
        <f>SUM(D6:D17)</f>
        <v/>
      </c>
      <c r="E18" s="10">
        <f>IF(OR($C18="",$D18=0),"",ROUND($C18/$D18,2))</f>
        <v/>
      </c>
      <c r="F18" s="11">
        <f>IF(OR($B18="",$B18=0),"",$C18/$B18)</f>
        <v/>
      </c>
      <c r="G18" s="10">
        <f>IF($C18="","",$C18-$B18)</f>
        <v/>
      </c>
      <c r="H18" s="10">
        <f>$C18</f>
        <v/>
      </c>
    </row>
    <row r="21">
      <c r="A21" s="4" t="inlineStr">
        <is>
          <t>Indicadores del año</t>
        </is>
      </c>
      <c r="B21" s="5" t="n"/>
      <c r="C21" s="5" t="n"/>
      <c r="D21" s="5" t="n"/>
      <c r="E21" s="5" t="n"/>
      <c r="F21" s="5" t="n"/>
      <c r="G21" s="5" t="n"/>
      <c r="H21" s="5" t="n"/>
    </row>
    <row r="22">
      <c r="A22" s="12" t="inlineStr">
        <is>
          <t>Meta del año</t>
        </is>
      </c>
      <c r="B22" s="14" t="n"/>
      <c r="C22" s="14" t="n"/>
      <c r="D22" s="14" t="n"/>
      <c r="E22" s="15">
        <f>$B$18</f>
        <v/>
      </c>
    </row>
    <row r="23">
      <c r="A23" s="12" t="inlineStr">
        <is>
          <t>Ventas del año</t>
        </is>
      </c>
      <c r="B23" s="14" t="n"/>
      <c r="C23" s="14" t="n"/>
      <c r="D23" s="14" t="n"/>
      <c r="E23" s="15">
        <f>$C$18</f>
        <v/>
      </c>
    </row>
    <row r="24">
      <c r="A24" s="12" t="inlineStr">
        <is>
          <t>Cumplimiento</t>
        </is>
      </c>
      <c r="B24" s="14" t="n"/>
      <c r="C24" s="14" t="n"/>
      <c r="D24" s="14" t="n"/>
      <c r="E24" s="16">
        <f>IF($B$18=0,"",$C$18/$B$18)</f>
        <v/>
      </c>
    </row>
    <row r="25">
      <c r="A25" s="12" t="inlineStr">
        <is>
          <t>Mejor mes</t>
        </is>
      </c>
      <c r="B25" s="14" t="n"/>
      <c r="C25" s="14" t="n"/>
      <c r="D25" s="14" t="n"/>
      <c r="E25" s="17">
        <f>INDEX($A$6:$A$17,MATCH(MAX($C$6:$C$17),$C$6:$C$17,0))</f>
        <v/>
      </c>
    </row>
    <row r="26">
      <c r="A26" s="12" t="inlineStr">
        <is>
          <t>Mes más flojo</t>
        </is>
      </c>
      <c r="B26" s="14" t="n"/>
      <c r="C26" s="14" t="n"/>
      <c r="D26" s="14" t="n"/>
      <c r="E26" s="17">
        <f>INDEX($A$6:$A$17,MATCH(MIN($C$6:$C$17),$C$6:$C$17,0))</f>
        <v/>
      </c>
    </row>
    <row r="27">
      <c r="A27" s="12" t="inlineStr">
        <is>
          <t>Meses en meta</t>
        </is>
      </c>
      <c r="B27" s="14" t="n"/>
      <c r="C27" s="14" t="n"/>
      <c r="D27" s="14" t="n"/>
      <c r="E27" s="18">
        <f>COUNTIF($F$6:$F$17,"&gt;=1")</f>
        <v/>
      </c>
    </row>
  </sheetData>
  <mergeCells count="10">
    <mergeCell ref="A4:H4"/>
    <mergeCell ref="A23:D23"/>
    <mergeCell ref="A21:H21"/>
    <mergeCell ref="A27:D27"/>
    <mergeCell ref="A18"/>
    <mergeCell ref="A22:D22"/>
    <mergeCell ref="A26:D26"/>
    <mergeCell ref="A25:D25"/>
    <mergeCell ref="A24:D24"/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es</t>
        </is>
      </c>
    </row>
    <row r="4">
      <c r="A4" s="21" t="inlineStr">
        <is>
          <t>El tablero del año comercial: meta y venta real mes a mes, con el cumplimiento,</t>
        </is>
      </c>
    </row>
    <row r="5">
      <c r="A5" s="21" t="inlineStr">
        <is>
          <t>la brecha y el acumulado. Un solo vistazo para saber si el año va bien.</t>
        </is>
      </c>
    </row>
    <row r="7">
      <c r="A7" s="20" t="inlineStr">
        <is>
          <t>Cómo se usa</t>
        </is>
      </c>
    </row>
    <row r="8">
      <c r="A8" s="21" t="inlineStr">
        <is>
          <t>1. Escriba el año en la cabecera.</t>
        </is>
      </c>
    </row>
    <row r="9">
      <c r="A9" s="21" t="inlineStr">
        <is>
          <t>2. Llene la meta de cada mes y las ventas reales; el número de ventas es opcional</t>
        </is>
      </c>
    </row>
    <row r="10">
      <c r="A10" s="21" t="inlineStr">
        <is>
          <t xml:space="preserve">   pero sin él no hay ticket promedio.</t>
        </is>
      </c>
    </row>
    <row r="11">
      <c r="A11" s="21" t="inlineStr">
        <is>
          <t>3. Las columnas grises se calculan solas.</t>
        </is>
      </c>
    </row>
    <row r="12">
      <c r="A12" s="21" t="inlineStr">
        <is>
          <t>4. Los indicadores del año se actualizan al cambiar cualquier dato.</t>
        </is>
      </c>
    </row>
    <row r="14">
      <c r="A14" s="20" t="inlineStr">
        <is>
          <t>Cómo se lee</t>
        </is>
      </c>
    </row>
    <row r="15">
      <c r="A15" s="21" t="inlineStr">
        <is>
          <t>Cumplimiento = ventas reales ÷ meta. Brecha = ventas reales − meta</t>
        </is>
      </c>
    </row>
    <row r="16">
      <c r="A16" s="21" t="inlineStr">
        <is>
          <t>(negativa quiere decir que faltó). Acumulado = lo vendido en el año hasta ese mes.</t>
        </is>
      </c>
    </row>
    <row r="17">
      <c r="A17" s="21" t="inlineStr">
        <is>
          <t>El ticket promedio es ventas reales ÷ número de ventas: si sube el ticket y baja el</t>
        </is>
      </c>
    </row>
    <row r="18">
      <c r="A18" s="21" t="inlineStr">
        <is>
          <t>número, la facturación puede sostenerse con menos operaciones.</t>
        </is>
      </c>
    </row>
    <row r="20">
      <c r="A20" s="20" t="inlineStr">
        <is>
          <t>Ejemplo</t>
        </is>
      </c>
    </row>
    <row r="21">
      <c r="A21" s="21" t="inlineStr">
        <is>
          <t>Meta del año 124.000.000 y ventas de 125.200.000: cumplimiento de 100,97 por ciento</t>
        </is>
      </c>
    </row>
    <row r="22">
      <c r="A22" s="21" t="inlineStr">
        <is>
          <t>y una brecha favorable de 1.200.000. Con 652 ventas, el ticket promedio del año es 192.024,54.</t>
        </is>
      </c>
    </row>
    <row r="24">
      <c r="A24" s="20" t="inlineStr">
        <is>
          <t>Errores que hay que evitar</t>
        </is>
      </c>
    </row>
    <row r="25">
      <c r="A25" s="21" t="inlineStr">
        <is>
          <t>· Cambiar la meta a mitad de año para que el cumplimiento se vea bien:</t>
        </is>
      </c>
    </row>
    <row r="26">
      <c r="A26" s="21" t="inlineStr">
        <is>
          <t xml:space="preserve">  se pierde la referencia.</t>
        </is>
      </c>
    </row>
    <row r="27">
      <c r="A27" s="21" t="inlineStr">
        <is>
          <t>· Cargar ventas con impuestos y meta sin ellos, o al revés.</t>
        </is>
      </c>
    </row>
    <row r="28">
      <c r="A28" s="21" t="inlineStr">
        <is>
          <t>· Dejar meses en blanco: el acumulado y el cumplimiento se calculan igual, pero el año</t>
        </is>
      </c>
    </row>
    <row r="29">
      <c r="A29" s="21" t="inlineStr">
        <is>
          <t xml:space="preserve">  queda incomparable.</t>
        </is>
      </c>
    </row>
    <row r="31">
      <c r="A31" s="20" t="inlineStr">
        <is>
          <t>Aviso</t>
        </is>
      </c>
    </row>
    <row r="32">
      <c r="A32" s="21" t="inlineStr">
        <is>
          <t>Herramienta de control interno. No es un documento fiscal ni contable oficial: los valores y porcentajes son editables y la plantilla no calcula impuestos.</t>
        </is>
      </c>
    </row>
    <row r="33">
      <c r="A33" s="21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