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dores" sheetId="1" state="visible" r:id="rId1"/>
    <sheet xmlns:r="http://schemas.openxmlformats.org/officeDocument/2006/relationships" name="Instrucoes" sheetId="2" state="visible" r:id="rId2"/>
  </sheets>
  <definedNames>
    <definedName name="_xlnm.Print_Area" localSheetId="0">'Indicadores'!$A$1:$H$73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3" fontId="6" fillId="7" borderId="1" applyAlignment="1" pivotButton="0" quotePrefix="0" xfId="0">
      <alignment horizontal="right" vertical="center"/>
    </xf>
    <xf numFmtId="164" fontId="6" fillId="7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3" fontId="7" fillId="5" borderId="1" applyAlignment="1" pivotButton="0" quotePrefix="0" xfId="0">
      <alignment horizontal="right" vertical="center"/>
    </xf>
    <xf numFmtId="0" fontId="0" fillId="3" borderId="1" pivotButton="0" quotePrefix="0" xfId="0"/>
    <xf numFmtId="3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73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6" customWidth="1" min="3" max="3"/>
    <col width="15" customWidth="1" min="4" max="4"/>
    <col width="15" customWidth="1" min="5" max="5"/>
    <col width="14" customWidth="1" min="6" max="6"/>
    <col width="17" customWidth="1" min="7" max="7"/>
    <col width="13" customWidth="1" min="8" max="8"/>
  </cols>
  <sheetData>
    <row r="1" ht="26" customHeight="1">
      <c r="A1" s="1" t="inlineStr">
        <is>
          <t>Painel de estoque: giro, cobertura e rupturas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Período</t>
        </is>
      </c>
      <c r="D2" s="3" t="inlineStr">
        <is>
          <t>Marzo 2026</t>
        </is>
      </c>
      <c r="E2" s="2" t="inlineStr">
        <is>
          <t>Dias do período</t>
        </is>
      </c>
      <c r="F2" s="4" t="n">
        <v>90</v>
      </c>
    </row>
    <row r="4">
      <c r="A4" s="5" t="inlineStr">
        <is>
          <t>Painel de estoque: giro, cobertura e rupturas</t>
        </is>
      </c>
      <c r="B4" s="6" t="n"/>
      <c r="C4" s="6" t="n"/>
      <c r="D4" s="6" t="n"/>
      <c r="E4" s="6" t="n"/>
      <c r="F4" s="6" t="n"/>
      <c r="G4" s="6" t="n"/>
      <c r="H4" s="6" t="n"/>
    </row>
    <row r="5" ht="32" customHeight="1">
      <c r="A5" s="7" t="inlineStr">
        <is>
          <t>Produto</t>
        </is>
      </c>
      <c r="B5" s="7" t="inlineStr">
        <is>
          <t>Código</t>
        </is>
      </c>
      <c r="C5" s="7" t="inlineStr">
        <is>
          <t>Unidades vendidas</t>
        </is>
      </c>
      <c r="D5" s="7" t="inlineStr">
        <is>
          <t>Dias do período</t>
        </is>
      </c>
      <c r="E5" s="7" t="inlineStr">
        <is>
          <t>Giro anual</t>
        </is>
      </c>
      <c r="F5" s="7" t="inlineStr">
        <is>
          <t>Estoque atual</t>
        </is>
      </c>
      <c r="G5" s="7" t="inlineStr">
        <is>
          <t>Cobertura (dias)</t>
        </is>
      </c>
      <c r="H5" s="7" t="inlineStr">
        <is>
          <t>Situação</t>
        </is>
      </c>
    </row>
    <row r="6">
      <c r="A6" s="8" t="inlineStr">
        <is>
          <t>Resma de papel carta</t>
        </is>
      </c>
      <c r="B6" s="8" t="inlineStr">
        <is>
          <t>P-101</t>
        </is>
      </c>
      <c r="C6" s="9" t="n">
        <v>900</v>
      </c>
      <c r="D6" s="9" t="n">
        <v>90</v>
      </c>
      <c r="E6" s="10">
        <f>IF(OR($C6="",N($D6)=0),"",ROUND($C6/$D6*360,0))</f>
        <v/>
      </c>
      <c r="F6" s="9" t="n">
        <v>120</v>
      </c>
      <c r="G6" s="11">
        <f>IF(OR($C6="",N($D6)=0,$F6=""),"",ROUND($F6/($C6/$D6),1))</f>
        <v/>
      </c>
      <c r="H6" s="12">
        <f>IF($F6="","",IF($F6&lt;=0,"Quiebre",IF(N($G6)&lt;=15,"Reponer",IF(N($G6)&gt;90,"Exceso","Normal"))))</f>
        <v/>
      </c>
    </row>
    <row r="7">
      <c r="A7" s="8" t="inlineStr">
        <is>
          <t>Toner preto</t>
        </is>
      </c>
      <c r="B7" s="8" t="inlineStr">
        <is>
          <t>P-102</t>
        </is>
      </c>
      <c r="C7" s="9" t="n">
        <v>450</v>
      </c>
      <c r="D7" s="9" t="n">
        <v>90</v>
      </c>
      <c r="E7" s="10">
        <f>IF(OR($C7="",N($D7)=0),"",ROUND($C7/$D7*360,0))</f>
        <v/>
      </c>
      <c r="F7" s="9" t="n">
        <v>300</v>
      </c>
      <c r="G7" s="11">
        <f>IF(OR($C7="",N($D7)=0,$F7=""),"",ROUND($F7/($C7/$D7),1))</f>
        <v/>
      </c>
      <c r="H7" s="12">
        <f>IF($F7="","",IF($F7&lt;=0,"Quiebre",IF(N($G7)&lt;=15,"Reponer",IF(N($G7)&gt;90,"Exceso","Normal"))))</f>
        <v/>
      </c>
    </row>
    <row r="8">
      <c r="A8" s="8" t="inlineStr">
        <is>
          <t>Caixa de arquivo</t>
        </is>
      </c>
      <c r="B8" s="8" t="inlineStr">
        <is>
          <t>P-103</t>
        </is>
      </c>
      <c r="C8" s="9" t="n">
        <v>180</v>
      </c>
      <c r="D8" s="9" t="n">
        <v>90</v>
      </c>
      <c r="E8" s="10">
        <f>IF(OR($C8="",N($D8)=0),"",ROUND($C8/$D8*360,0))</f>
        <v/>
      </c>
      <c r="F8" s="9" t="n">
        <v>240</v>
      </c>
      <c r="G8" s="11">
        <f>IF(OR($C8="",N($D8)=0,$F8=""),"",ROUND($F8/($C8/$D8),1))</f>
        <v/>
      </c>
      <c r="H8" s="12">
        <f>IF($F8="","",IF($F8&lt;=0,"Quiebre",IF(N($G8)&lt;=15,"Reponer",IF(N($G8)&gt;90,"Exceso","Normal"))))</f>
        <v/>
      </c>
    </row>
    <row r="9">
      <c r="A9" s="8" t="inlineStr">
        <is>
          <t>Caneta esferográfica azul</t>
        </is>
      </c>
      <c r="B9" s="8" t="inlineStr">
        <is>
          <t>P-104</t>
        </is>
      </c>
      <c r="C9" s="9" t="n">
        <v>60</v>
      </c>
      <c r="D9" s="9" t="n">
        <v>90</v>
      </c>
      <c r="E9" s="10">
        <f>IF(OR($C9="",N($D9)=0),"",ROUND($C9/$D9*360,0))</f>
        <v/>
      </c>
      <c r="F9" s="9" t="n">
        <v>0</v>
      </c>
      <c r="G9" s="11">
        <f>IF(OR($C9="",N($D9)=0,$F9=""),"",ROUND($F9/($C9/$D9),1))</f>
        <v/>
      </c>
      <c r="H9" s="12">
        <f>IF($F9="","",IF($F9&lt;=0,"Quiebre",IF(N($G9)&lt;=15,"Reponer",IF(N($G9)&gt;90,"Exceso","Normal"))))</f>
        <v/>
      </c>
    </row>
    <row r="10">
      <c r="A10" s="8" t="inlineStr">
        <is>
          <t>Grampeador metálico</t>
        </is>
      </c>
      <c r="B10" s="8" t="inlineStr">
        <is>
          <t>P-105</t>
        </is>
      </c>
      <c r="C10" s="9" t="n">
        <v>1350</v>
      </c>
      <c r="D10" s="9" t="n">
        <v>90</v>
      </c>
      <c r="E10" s="10">
        <f>IF(OR($C10="",N($D10)=0),"",ROUND($C10/$D10*360,0))</f>
        <v/>
      </c>
      <c r="F10" s="9" t="n">
        <v>90</v>
      </c>
      <c r="G10" s="11">
        <f>IF(OR($C10="",N($D10)=0,$F10=""),"",ROUND($F10/($C10/$D10),1))</f>
        <v/>
      </c>
      <c r="H10" s="12">
        <f>IF($F10="","",IF($F10&lt;=0,"Quiebre",IF(N($G10)&lt;=15,"Reponer",IF(N($G10)&gt;90,"Exceso","Normal"))))</f>
        <v/>
      </c>
    </row>
    <row r="11">
      <c r="A11" s="8" t="n"/>
      <c r="B11" s="8" t="n"/>
      <c r="C11" s="9" t="n"/>
      <c r="D11" s="9" t="n"/>
      <c r="E11" s="10">
        <f>IF(OR($C11="",N($D11)=0),"",ROUND($C11/$D11*360,0))</f>
        <v/>
      </c>
      <c r="F11" s="9" t="n"/>
      <c r="G11" s="11">
        <f>IF(OR($C11="",N($D11)=0,$F11=""),"",ROUND($F11/($C11/$D11),1))</f>
        <v/>
      </c>
      <c r="H11" s="12">
        <f>IF($F11="","",IF($F11&lt;=0,"Quiebre",IF(N($G11)&lt;=15,"Reponer",IF(N($G11)&gt;90,"Exceso","Normal"))))</f>
        <v/>
      </c>
    </row>
    <row r="12">
      <c r="A12" s="8" t="n"/>
      <c r="B12" s="8" t="n"/>
      <c r="C12" s="9" t="n"/>
      <c r="D12" s="9" t="n"/>
      <c r="E12" s="10">
        <f>IF(OR($C12="",N($D12)=0),"",ROUND($C12/$D12*360,0))</f>
        <v/>
      </c>
      <c r="F12" s="9" t="n"/>
      <c r="G12" s="11">
        <f>IF(OR($C12="",N($D12)=0,$F12=""),"",ROUND($F12/($C12/$D12),1))</f>
        <v/>
      </c>
      <c r="H12" s="12">
        <f>IF($F12="","",IF($F12&lt;=0,"Quiebre",IF(N($G12)&lt;=15,"Reponer",IF(N($G12)&gt;90,"Exceso","Normal"))))</f>
        <v/>
      </c>
    </row>
    <row r="13">
      <c r="A13" s="8" t="n"/>
      <c r="B13" s="8" t="n"/>
      <c r="C13" s="9" t="n"/>
      <c r="D13" s="9" t="n"/>
      <c r="E13" s="10">
        <f>IF(OR($C13="",N($D13)=0),"",ROUND($C13/$D13*360,0))</f>
        <v/>
      </c>
      <c r="F13" s="9" t="n"/>
      <c r="G13" s="11">
        <f>IF(OR($C13="",N($D13)=0,$F13=""),"",ROUND($F13/($C13/$D13),1))</f>
        <v/>
      </c>
      <c r="H13" s="12">
        <f>IF($F13="","",IF($F13&lt;=0,"Quiebre",IF(N($G13)&lt;=15,"Reponer",IF(N($G13)&gt;90,"Exceso","Normal"))))</f>
        <v/>
      </c>
    </row>
    <row r="14">
      <c r="A14" s="8" t="n"/>
      <c r="B14" s="8" t="n"/>
      <c r="C14" s="9" t="n"/>
      <c r="D14" s="9" t="n"/>
      <c r="E14" s="10">
        <f>IF(OR($C14="",N($D14)=0),"",ROUND($C14/$D14*360,0))</f>
        <v/>
      </c>
      <c r="F14" s="9" t="n"/>
      <c r="G14" s="11">
        <f>IF(OR($C14="",N($D14)=0,$F14=""),"",ROUND($F14/($C14/$D14),1))</f>
        <v/>
      </c>
      <c r="H14" s="12">
        <f>IF($F14="","",IF($F14&lt;=0,"Quiebre",IF(N($G14)&lt;=15,"Reponer",IF(N($G14)&gt;90,"Exceso","Normal"))))</f>
        <v/>
      </c>
    </row>
    <row r="15">
      <c r="A15" s="8" t="n"/>
      <c r="B15" s="8" t="n"/>
      <c r="C15" s="9" t="n"/>
      <c r="D15" s="9" t="n"/>
      <c r="E15" s="10">
        <f>IF(OR($C15="",N($D15)=0),"",ROUND($C15/$D15*360,0))</f>
        <v/>
      </c>
      <c r="F15" s="9" t="n"/>
      <c r="G15" s="11">
        <f>IF(OR($C15="",N($D15)=0,$F15=""),"",ROUND($F15/($C15/$D15),1))</f>
        <v/>
      </c>
      <c r="H15" s="12">
        <f>IF($F15="","",IF($F15&lt;=0,"Quiebre",IF(N($G15)&lt;=15,"Reponer",IF(N($G15)&gt;90,"Exceso","Normal"))))</f>
        <v/>
      </c>
    </row>
    <row r="16">
      <c r="A16" s="8" t="n"/>
      <c r="B16" s="8" t="n"/>
      <c r="C16" s="9" t="n"/>
      <c r="D16" s="9" t="n"/>
      <c r="E16" s="10">
        <f>IF(OR($C16="",N($D16)=0),"",ROUND($C16/$D16*360,0))</f>
        <v/>
      </c>
      <c r="F16" s="9" t="n"/>
      <c r="G16" s="11">
        <f>IF(OR($C16="",N($D16)=0,$F16=""),"",ROUND($F16/($C16/$D16),1))</f>
        <v/>
      </c>
      <c r="H16" s="12">
        <f>IF($F16="","",IF($F16&lt;=0,"Quiebre",IF(N($G16)&lt;=15,"Reponer",IF(N($G16)&gt;90,"Exceso","Normal"))))</f>
        <v/>
      </c>
    </row>
    <row r="17">
      <c r="A17" s="8" t="n"/>
      <c r="B17" s="8" t="n"/>
      <c r="C17" s="9" t="n"/>
      <c r="D17" s="9" t="n"/>
      <c r="E17" s="10">
        <f>IF(OR($C17="",N($D17)=0),"",ROUND($C17/$D17*360,0))</f>
        <v/>
      </c>
      <c r="F17" s="9" t="n"/>
      <c r="G17" s="11">
        <f>IF(OR($C17="",N($D17)=0,$F17=""),"",ROUND($F17/($C17/$D17),1))</f>
        <v/>
      </c>
      <c r="H17" s="12">
        <f>IF($F17="","",IF($F17&lt;=0,"Quiebre",IF(N($G17)&lt;=15,"Reponer",IF(N($G17)&gt;90,"Exceso","Normal"))))</f>
        <v/>
      </c>
    </row>
    <row r="18">
      <c r="A18" s="8" t="n"/>
      <c r="B18" s="8" t="n"/>
      <c r="C18" s="9" t="n"/>
      <c r="D18" s="9" t="n"/>
      <c r="E18" s="10">
        <f>IF(OR($C18="",N($D18)=0),"",ROUND($C18/$D18*360,0))</f>
        <v/>
      </c>
      <c r="F18" s="9" t="n"/>
      <c r="G18" s="11">
        <f>IF(OR($C18="",N($D18)=0,$F18=""),"",ROUND($F18/($C18/$D18),1))</f>
        <v/>
      </c>
      <c r="H18" s="12">
        <f>IF($F18="","",IF($F18&lt;=0,"Quiebre",IF(N($G18)&lt;=15,"Reponer",IF(N($G18)&gt;90,"Exceso","Normal"))))</f>
        <v/>
      </c>
    </row>
    <row r="19">
      <c r="A19" s="8" t="n"/>
      <c r="B19" s="8" t="n"/>
      <c r="C19" s="9" t="n"/>
      <c r="D19" s="9" t="n"/>
      <c r="E19" s="10">
        <f>IF(OR($C19="",N($D19)=0),"",ROUND($C19/$D19*360,0))</f>
        <v/>
      </c>
      <c r="F19" s="9" t="n"/>
      <c r="G19" s="11">
        <f>IF(OR($C19="",N($D19)=0,$F19=""),"",ROUND($F19/($C19/$D19),1))</f>
        <v/>
      </c>
      <c r="H19" s="12">
        <f>IF($F19="","",IF($F19&lt;=0,"Quiebre",IF(N($G19)&lt;=15,"Reponer",IF(N($G19)&gt;90,"Exceso","Normal"))))</f>
        <v/>
      </c>
    </row>
    <row r="20">
      <c r="A20" s="8" t="n"/>
      <c r="B20" s="8" t="n"/>
      <c r="C20" s="9" t="n"/>
      <c r="D20" s="9" t="n"/>
      <c r="E20" s="10">
        <f>IF(OR($C20="",N($D20)=0),"",ROUND($C20/$D20*360,0))</f>
        <v/>
      </c>
      <c r="F20" s="9" t="n"/>
      <c r="G20" s="11">
        <f>IF(OR($C20="",N($D20)=0,$F20=""),"",ROUND($F20/($C20/$D20),1))</f>
        <v/>
      </c>
      <c r="H20" s="12">
        <f>IF($F20="","",IF($F20&lt;=0,"Quiebre",IF(N($G20)&lt;=15,"Reponer",IF(N($G20)&gt;90,"Exceso","Normal"))))</f>
        <v/>
      </c>
    </row>
    <row r="21">
      <c r="A21" s="8" t="n"/>
      <c r="B21" s="8" t="n"/>
      <c r="C21" s="9" t="n"/>
      <c r="D21" s="9" t="n"/>
      <c r="E21" s="10">
        <f>IF(OR($C21="",N($D21)=0),"",ROUND($C21/$D21*360,0))</f>
        <v/>
      </c>
      <c r="F21" s="9" t="n"/>
      <c r="G21" s="11">
        <f>IF(OR($C21="",N($D21)=0,$F21=""),"",ROUND($F21/($C21/$D21),1))</f>
        <v/>
      </c>
      <c r="H21" s="12">
        <f>IF($F21="","",IF($F21&lt;=0,"Quiebre",IF(N($G21)&lt;=15,"Reponer",IF(N($G21)&gt;90,"Exceso","Normal"))))</f>
        <v/>
      </c>
    </row>
    <row r="22">
      <c r="A22" s="8" t="n"/>
      <c r="B22" s="8" t="n"/>
      <c r="C22" s="9" t="n"/>
      <c r="D22" s="9" t="n"/>
      <c r="E22" s="10">
        <f>IF(OR($C22="",N($D22)=0),"",ROUND($C22/$D22*360,0))</f>
        <v/>
      </c>
      <c r="F22" s="9" t="n"/>
      <c r="G22" s="11">
        <f>IF(OR($C22="",N($D22)=0,$F22=""),"",ROUND($F22/($C22/$D22),1))</f>
        <v/>
      </c>
      <c r="H22" s="12">
        <f>IF($F22="","",IF($F22&lt;=0,"Quiebre",IF(N($G22)&lt;=15,"Reponer",IF(N($G22)&gt;90,"Exceso","Normal"))))</f>
        <v/>
      </c>
    </row>
    <row r="23">
      <c r="A23" s="8" t="n"/>
      <c r="B23" s="8" t="n"/>
      <c r="C23" s="9" t="n"/>
      <c r="D23" s="9" t="n"/>
      <c r="E23" s="10">
        <f>IF(OR($C23="",N($D23)=0),"",ROUND($C23/$D23*360,0))</f>
        <v/>
      </c>
      <c r="F23" s="9" t="n"/>
      <c r="G23" s="11">
        <f>IF(OR($C23="",N($D23)=0,$F23=""),"",ROUND($F23/($C23/$D23),1))</f>
        <v/>
      </c>
      <c r="H23" s="12">
        <f>IF($F23="","",IF($F23&lt;=0,"Quiebre",IF(N($G23)&lt;=15,"Reponer",IF(N($G23)&gt;90,"Exceso","Normal"))))</f>
        <v/>
      </c>
    </row>
    <row r="24">
      <c r="A24" s="8" t="n"/>
      <c r="B24" s="8" t="n"/>
      <c r="C24" s="9" t="n"/>
      <c r="D24" s="9" t="n"/>
      <c r="E24" s="10">
        <f>IF(OR($C24="",N($D24)=0),"",ROUND($C24/$D24*360,0))</f>
        <v/>
      </c>
      <c r="F24" s="9" t="n"/>
      <c r="G24" s="11">
        <f>IF(OR($C24="",N($D24)=0,$F24=""),"",ROUND($F24/($C24/$D24),1))</f>
        <v/>
      </c>
      <c r="H24" s="12">
        <f>IF($F24="","",IF($F24&lt;=0,"Quiebre",IF(N($G24)&lt;=15,"Reponer",IF(N($G24)&gt;90,"Exceso","Normal"))))</f>
        <v/>
      </c>
    </row>
    <row r="25">
      <c r="A25" s="8" t="n"/>
      <c r="B25" s="8" t="n"/>
      <c r="C25" s="9" t="n"/>
      <c r="D25" s="9" t="n"/>
      <c r="E25" s="10">
        <f>IF(OR($C25="",N($D25)=0),"",ROUND($C25/$D25*360,0))</f>
        <v/>
      </c>
      <c r="F25" s="9" t="n"/>
      <c r="G25" s="11">
        <f>IF(OR($C25="",N($D25)=0,$F25=""),"",ROUND($F25/($C25/$D25),1))</f>
        <v/>
      </c>
      <c r="H25" s="12">
        <f>IF($F25="","",IF($F25&lt;=0,"Quiebre",IF(N($G25)&lt;=15,"Reponer",IF(N($G25)&gt;90,"Exceso","Normal"))))</f>
        <v/>
      </c>
    </row>
    <row r="26">
      <c r="A26" s="8" t="n"/>
      <c r="B26" s="8" t="n"/>
      <c r="C26" s="9" t="n"/>
      <c r="D26" s="9" t="n"/>
      <c r="E26" s="10">
        <f>IF(OR($C26="",N($D26)=0),"",ROUND($C26/$D26*360,0))</f>
        <v/>
      </c>
      <c r="F26" s="9" t="n"/>
      <c r="G26" s="11">
        <f>IF(OR($C26="",N($D26)=0,$F26=""),"",ROUND($F26/($C26/$D26),1))</f>
        <v/>
      </c>
      <c r="H26" s="12">
        <f>IF($F26="","",IF($F26&lt;=0,"Quiebre",IF(N($G26)&lt;=15,"Reponer",IF(N($G26)&gt;90,"Exceso","Normal"))))</f>
        <v/>
      </c>
    </row>
    <row r="27">
      <c r="A27" s="8" t="n"/>
      <c r="B27" s="8" t="n"/>
      <c r="C27" s="9" t="n"/>
      <c r="D27" s="9" t="n"/>
      <c r="E27" s="10">
        <f>IF(OR($C27="",N($D27)=0),"",ROUND($C27/$D27*360,0))</f>
        <v/>
      </c>
      <c r="F27" s="9" t="n"/>
      <c r="G27" s="11">
        <f>IF(OR($C27="",N($D27)=0,$F27=""),"",ROUND($F27/($C27/$D27),1))</f>
        <v/>
      </c>
      <c r="H27" s="12">
        <f>IF($F27="","",IF($F27&lt;=0,"Quiebre",IF(N($G27)&lt;=15,"Reponer",IF(N($G27)&gt;90,"Exceso","Normal"))))</f>
        <v/>
      </c>
    </row>
    <row r="28">
      <c r="A28" s="8" t="n"/>
      <c r="B28" s="8" t="n"/>
      <c r="C28" s="9" t="n"/>
      <c r="D28" s="9" t="n"/>
      <c r="E28" s="10">
        <f>IF(OR($C28="",N($D28)=0),"",ROUND($C28/$D28*360,0))</f>
        <v/>
      </c>
      <c r="F28" s="9" t="n"/>
      <c r="G28" s="11">
        <f>IF(OR($C28="",N($D28)=0,$F28=""),"",ROUND($F28/($C28/$D28),1))</f>
        <v/>
      </c>
      <c r="H28" s="12">
        <f>IF($F28="","",IF($F28&lt;=0,"Quiebre",IF(N($G28)&lt;=15,"Reponer",IF(N($G28)&gt;90,"Exceso","Normal"))))</f>
        <v/>
      </c>
    </row>
    <row r="29">
      <c r="A29" s="8" t="n"/>
      <c r="B29" s="8" t="n"/>
      <c r="C29" s="9" t="n"/>
      <c r="D29" s="9" t="n"/>
      <c r="E29" s="10">
        <f>IF(OR($C29="",N($D29)=0),"",ROUND($C29/$D29*360,0))</f>
        <v/>
      </c>
      <c r="F29" s="9" t="n"/>
      <c r="G29" s="11">
        <f>IF(OR($C29="",N($D29)=0,$F29=""),"",ROUND($F29/($C29/$D29),1))</f>
        <v/>
      </c>
      <c r="H29" s="12">
        <f>IF($F29="","",IF($F29&lt;=0,"Quiebre",IF(N($G29)&lt;=15,"Reponer",IF(N($G29)&gt;90,"Exceso","Normal"))))</f>
        <v/>
      </c>
    </row>
    <row r="30">
      <c r="A30" s="8" t="n"/>
      <c r="B30" s="8" t="n"/>
      <c r="C30" s="9" t="n"/>
      <c r="D30" s="9" t="n"/>
      <c r="E30" s="10">
        <f>IF(OR($C30="",N($D30)=0),"",ROUND($C30/$D30*360,0))</f>
        <v/>
      </c>
      <c r="F30" s="9" t="n"/>
      <c r="G30" s="11">
        <f>IF(OR($C30="",N($D30)=0,$F30=""),"",ROUND($F30/($C30/$D30),1))</f>
        <v/>
      </c>
      <c r="H30" s="12">
        <f>IF($F30="","",IF($F30&lt;=0,"Quiebre",IF(N($G30)&lt;=15,"Reponer",IF(N($G30)&gt;90,"Exceso","Normal"))))</f>
        <v/>
      </c>
    </row>
    <row r="31">
      <c r="A31" s="8" t="n"/>
      <c r="B31" s="8" t="n"/>
      <c r="C31" s="9" t="n"/>
      <c r="D31" s="9" t="n"/>
      <c r="E31" s="10">
        <f>IF(OR($C31="",N($D31)=0),"",ROUND($C31/$D31*360,0))</f>
        <v/>
      </c>
      <c r="F31" s="9" t="n"/>
      <c r="G31" s="11">
        <f>IF(OR($C31="",N($D31)=0,$F31=""),"",ROUND($F31/($C31/$D31),1))</f>
        <v/>
      </c>
      <c r="H31" s="12">
        <f>IF($F31="","",IF($F31&lt;=0,"Quiebre",IF(N($G31)&lt;=15,"Reponer",IF(N($G31)&gt;90,"Exceso","Normal"))))</f>
        <v/>
      </c>
    </row>
    <row r="32">
      <c r="A32" s="8" t="n"/>
      <c r="B32" s="8" t="n"/>
      <c r="C32" s="9" t="n"/>
      <c r="D32" s="9" t="n"/>
      <c r="E32" s="10">
        <f>IF(OR($C32="",N($D32)=0),"",ROUND($C32/$D32*360,0))</f>
        <v/>
      </c>
      <c r="F32" s="9" t="n"/>
      <c r="G32" s="11">
        <f>IF(OR($C32="",N($D32)=0,$F32=""),"",ROUND($F32/($C32/$D32),1))</f>
        <v/>
      </c>
      <c r="H32" s="12">
        <f>IF($F32="","",IF($F32&lt;=0,"Quiebre",IF(N($G32)&lt;=15,"Reponer",IF(N($G32)&gt;90,"Exceso","Normal"))))</f>
        <v/>
      </c>
    </row>
    <row r="33">
      <c r="A33" s="8" t="n"/>
      <c r="B33" s="8" t="n"/>
      <c r="C33" s="9" t="n"/>
      <c r="D33" s="9" t="n"/>
      <c r="E33" s="10">
        <f>IF(OR($C33="",N($D33)=0),"",ROUND($C33/$D33*360,0))</f>
        <v/>
      </c>
      <c r="F33" s="9" t="n"/>
      <c r="G33" s="11">
        <f>IF(OR($C33="",N($D33)=0,$F33=""),"",ROUND($F33/($C33/$D33),1))</f>
        <v/>
      </c>
      <c r="H33" s="12">
        <f>IF($F33="","",IF($F33&lt;=0,"Quiebre",IF(N($G33)&lt;=15,"Reponer",IF(N($G33)&gt;90,"Exceso","Normal"))))</f>
        <v/>
      </c>
    </row>
    <row r="34">
      <c r="A34" s="8" t="n"/>
      <c r="B34" s="8" t="n"/>
      <c r="C34" s="9" t="n"/>
      <c r="D34" s="9" t="n"/>
      <c r="E34" s="10">
        <f>IF(OR($C34="",N($D34)=0),"",ROUND($C34/$D34*360,0))</f>
        <v/>
      </c>
      <c r="F34" s="9" t="n"/>
      <c r="G34" s="11">
        <f>IF(OR($C34="",N($D34)=0,$F34=""),"",ROUND($F34/($C34/$D34),1))</f>
        <v/>
      </c>
      <c r="H34" s="12">
        <f>IF($F34="","",IF($F34&lt;=0,"Quiebre",IF(N($G34)&lt;=15,"Reponer",IF(N($G34)&gt;90,"Exceso","Normal"))))</f>
        <v/>
      </c>
    </row>
    <row r="35">
      <c r="A35" s="8" t="n"/>
      <c r="B35" s="8" t="n"/>
      <c r="C35" s="9" t="n"/>
      <c r="D35" s="9" t="n"/>
      <c r="E35" s="10">
        <f>IF(OR($C35="",N($D35)=0),"",ROUND($C35/$D35*360,0))</f>
        <v/>
      </c>
      <c r="F35" s="9" t="n"/>
      <c r="G35" s="11">
        <f>IF(OR($C35="",N($D35)=0,$F35=""),"",ROUND($F35/($C35/$D35),1))</f>
        <v/>
      </c>
      <c r="H35" s="12">
        <f>IF($F35="","",IF($F35&lt;=0,"Quiebre",IF(N($G35)&lt;=15,"Reponer",IF(N($G35)&gt;90,"Exceso","Normal"))))</f>
        <v/>
      </c>
    </row>
    <row r="36">
      <c r="A36" s="8" t="n"/>
      <c r="B36" s="8" t="n"/>
      <c r="C36" s="9" t="n"/>
      <c r="D36" s="9" t="n"/>
      <c r="E36" s="10">
        <f>IF(OR($C36="",N($D36)=0),"",ROUND($C36/$D36*360,0))</f>
        <v/>
      </c>
      <c r="F36" s="9" t="n"/>
      <c r="G36" s="11">
        <f>IF(OR($C36="",N($D36)=0,$F36=""),"",ROUND($F36/($C36/$D36),1))</f>
        <v/>
      </c>
      <c r="H36" s="12">
        <f>IF($F36="","",IF($F36&lt;=0,"Quiebre",IF(N($G36)&lt;=15,"Reponer",IF(N($G36)&gt;90,"Exceso","Normal"))))</f>
        <v/>
      </c>
    </row>
    <row r="37">
      <c r="A37" s="8" t="n"/>
      <c r="B37" s="8" t="n"/>
      <c r="C37" s="9" t="n"/>
      <c r="D37" s="9" t="n"/>
      <c r="E37" s="10">
        <f>IF(OR($C37="",N($D37)=0),"",ROUND($C37/$D37*360,0))</f>
        <v/>
      </c>
      <c r="F37" s="9" t="n"/>
      <c r="G37" s="11">
        <f>IF(OR($C37="",N($D37)=0,$F37=""),"",ROUND($F37/($C37/$D37),1))</f>
        <v/>
      </c>
      <c r="H37" s="12">
        <f>IF($F37="","",IF($F37&lt;=0,"Quiebre",IF(N($G37)&lt;=15,"Reponer",IF(N($G37)&gt;90,"Exceso","Normal"))))</f>
        <v/>
      </c>
    </row>
    <row r="38">
      <c r="A38" s="8" t="n"/>
      <c r="B38" s="8" t="n"/>
      <c r="C38" s="9" t="n"/>
      <c r="D38" s="9" t="n"/>
      <c r="E38" s="10">
        <f>IF(OR($C38="",N($D38)=0),"",ROUND($C38/$D38*360,0))</f>
        <v/>
      </c>
      <c r="F38" s="9" t="n"/>
      <c r="G38" s="11">
        <f>IF(OR($C38="",N($D38)=0,$F38=""),"",ROUND($F38/($C38/$D38),1))</f>
        <v/>
      </c>
      <c r="H38" s="12">
        <f>IF($F38="","",IF($F38&lt;=0,"Quiebre",IF(N($G38)&lt;=15,"Reponer",IF(N($G38)&gt;90,"Exceso","Normal"))))</f>
        <v/>
      </c>
    </row>
    <row r="39">
      <c r="A39" s="8" t="n"/>
      <c r="B39" s="8" t="n"/>
      <c r="C39" s="9" t="n"/>
      <c r="D39" s="9" t="n"/>
      <c r="E39" s="10">
        <f>IF(OR($C39="",N($D39)=0),"",ROUND($C39/$D39*360,0))</f>
        <v/>
      </c>
      <c r="F39" s="9" t="n"/>
      <c r="G39" s="11">
        <f>IF(OR($C39="",N($D39)=0,$F39=""),"",ROUND($F39/($C39/$D39),1))</f>
        <v/>
      </c>
      <c r="H39" s="12">
        <f>IF($F39="","",IF($F39&lt;=0,"Quiebre",IF(N($G39)&lt;=15,"Reponer",IF(N($G39)&gt;90,"Exceso","Normal"))))</f>
        <v/>
      </c>
    </row>
    <row r="40">
      <c r="A40" s="8" t="n"/>
      <c r="B40" s="8" t="n"/>
      <c r="C40" s="9" t="n"/>
      <c r="D40" s="9" t="n"/>
      <c r="E40" s="10">
        <f>IF(OR($C40="",N($D40)=0),"",ROUND($C40/$D40*360,0))</f>
        <v/>
      </c>
      <c r="F40" s="9" t="n"/>
      <c r="G40" s="11">
        <f>IF(OR($C40="",N($D40)=0,$F40=""),"",ROUND($F40/($C40/$D40),1))</f>
        <v/>
      </c>
      <c r="H40" s="12">
        <f>IF($F40="","",IF($F40&lt;=0,"Quiebre",IF(N($G40)&lt;=15,"Reponer",IF(N($G40)&gt;90,"Exceso","Normal"))))</f>
        <v/>
      </c>
    </row>
    <row r="41">
      <c r="A41" s="8" t="n"/>
      <c r="B41" s="8" t="n"/>
      <c r="C41" s="9" t="n"/>
      <c r="D41" s="9" t="n"/>
      <c r="E41" s="10">
        <f>IF(OR($C41="",N($D41)=0),"",ROUND($C41/$D41*360,0))</f>
        <v/>
      </c>
      <c r="F41" s="9" t="n"/>
      <c r="G41" s="11">
        <f>IF(OR($C41="",N($D41)=0,$F41=""),"",ROUND($F41/($C41/$D41),1))</f>
        <v/>
      </c>
      <c r="H41" s="12">
        <f>IF($F41="","",IF($F41&lt;=0,"Quiebre",IF(N($G41)&lt;=15,"Reponer",IF(N($G41)&gt;90,"Exceso","Normal"))))</f>
        <v/>
      </c>
    </row>
    <row r="42">
      <c r="A42" s="8" t="n"/>
      <c r="B42" s="8" t="n"/>
      <c r="C42" s="9" t="n"/>
      <c r="D42" s="9" t="n"/>
      <c r="E42" s="10">
        <f>IF(OR($C42="",N($D42)=0),"",ROUND($C42/$D42*360,0))</f>
        <v/>
      </c>
      <c r="F42" s="9" t="n"/>
      <c r="G42" s="11">
        <f>IF(OR($C42="",N($D42)=0,$F42=""),"",ROUND($F42/($C42/$D42),1))</f>
        <v/>
      </c>
      <c r="H42" s="12">
        <f>IF($F42="","",IF($F42&lt;=0,"Quiebre",IF(N($G42)&lt;=15,"Reponer",IF(N($G42)&gt;90,"Exceso","Normal"))))</f>
        <v/>
      </c>
    </row>
    <row r="43">
      <c r="A43" s="8" t="n"/>
      <c r="B43" s="8" t="n"/>
      <c r="C43" s="9" t="n"/>
      <c r="D43" s="9" t="n"/>
      <c r="E43" s="10">
        <f>IF(OR($C43="",N($D43)=0),"",ROUND($C43/$D43*360,0))</f>
        <v/>
      </c>
      <c r="F43" s="9" t="n"/>
      <c r="G43" s="11">
        <f>IF(OR($C43="",N($D43)=0,$F43=""),"",ROUND($F43/($C43/$D43),1))</f>
        <v/>
      </c>
      <c r="H43" s="12">
        <f>IF($F43="","",IF($F43&lt;=0,"Quiebre",IF(N($G43)&lt;=15,"Reponer",IF(N($G43)&gt;90,"Exceso","Normal"))))</f>
        <v/>
      </c>
    </row>
    <row r="44">
      <c r="A44" s="8" t="n"/>
      <c r="B44" s="8" t="n"/>
      <c r="C44" s="9" t="n"/>
      <c r="D44" s="9" t="n"/>
      <c r="E44" s="10">
        <f>IF(OR($C44="",N($D44)=0),"",ROUND($C44/$D44*360,0))</f>
        <v/>
      </c>
      <c r="F44" s="9" t="n"/>
      <c r="G44" s="11">
        <f>IF(OR($C44="",N($D44)=0,$F44=""),"",ROUND($F44/($C44/$D44),1))</f>
        <v/>
      </c>
      <c r="H44" s="12">
        <f>IF($F44="","",IF($F44&lt;=0,"Quiebre",IF(N($G44)&lt;=15,"Reponer",IF(N($G44)&gt;90,"Exceso","Normal"))))</f>
        <v/>
      </c>
    </row>
    <row r="45">
      <c r="A45" s="8" t="n"/>
      <c r="B45" s="8" t="n"/>
      <c r="C45" s="9" t="n"/>
      <c r="D45" s="9" t="n"/>
      <c r="E45" s="10">
        <f>IF(OR($C45="",N($D45)=0),"",ROUND($C45/$D45*360,0))</f>
        <v/>
      </c>
      <c r="F45" s="9" t="n"/>
      <c r="G45" s="11">
        <f>IF(OR($C45="",N($D45)=0,$F45=""),"",ROUND($F45/($C45/$D45),1))</f>
        <v/>
      </c>
      <c r="H45" s="12">
        <f>IF($F45="","",IF($F45&lt;=0,"Quiebre",IF(N($G45)&lt;=15,"Reponer",IF(N($G45)&gt;90,"Exceso","Normal"))))</f>
        <v/>
      </c>
    </row>
    <row r="46">
      <c r="A46" s="8" t="n"/>
      <c r="B46" s="8" t="n"/>
      <c r="C46" s="9" t="n"/>
      <c r="D46" s="9" t="n"/>
      <c r="E46" s="10">
        <f>IF(OR($C46="",N($D46)=0),"",ROUND($C46/$D46*360,0))</f>
        <v/>
      </c>
      <c r="F46" s="9" t="n"/>
      <c r="G46" s="11">
        <f>IF(OR($C46="",N($D46)=0,$F46=""),"",ROUND($F46/($C46/$D46),1))</f>
        <v/>
      </c>
      <c r="H46" s="12">
        <f>IF($F46="","",IF($F46&lt;=0,"Quiebre",IF(N($G46)&lt;=15,"Reponer",IF(N($G46)&gt;90,"Exceso","Normal"))))</f>
        <v/>
      </c>
    </row>
    <row r="47">
      <c r="A47" s="8" t="n"/>
      <c r="B47" s="8" t="n"/>
      <c r="C47" s="9" t="n"/>
      <c r="D47" s="9" t="n"/>
      <c r="E47" s="10">
        <f>IF(OR($C47="",N($D47)=0),"",ROUND($C47/$D47*360,0))</f>
        <v/>
      </c>
      <c r="F47" s="9" t="n"/>
      <c r="G47" s="11">
        <f>IF(OR($C47="",N($D47)=0,$F47=""),"",ROUND($F47/($C47/$D47),1))</f>
        <v/>
      </c>
      <c r="H47" s="12">
        <f>IF($F47="","",IF($F47&lt;=0,"Quiebre",IF(N($G47)&lt;=15,"Reponer",IF(N($G47)&gt;90,"Exceso","Normal"))))</f>
        <v/>
      </c>
    </row>
    <row r="48">
      <c r="A48" s="8" t="n"/>
      <c r="B48" s="8" t="n"/>
      <c r="C48" s="9" t="n"/>
      <c r="D48" s="9" t="n"/>
      <c r="E48" s="10">
        <f>IF(OR($C48="",N($D48)=0),"",ROUND($C48/$D48*360,0))</f>
        <v/>
      </c>
      <c r="F48" s="9" t="n"/>
      <c r="G48" s="11">
        <f>IF(OR($C48="",N($D48)=0,$F48=""),"",ROUND($F48/($C48/$D48),1))</f>
        <v/>
      </c>
      <c r="H48" s="12">
        <f>IF($F48="","",IF($F48&lt;=0,"Quiebre",IF(N($G48)&lt;=15,"Reponer",IF(N($G48)&gt;90,"Exceso","Normal"))))</f>
        <v/>
      </c>
    </row>
    <row r="49">
      <c r="A49" s="8" t="n"/>
      <c r="B49" s="8" t="n"/>
      <c r="C49" s="9" t="n"/>
      <c r="D49" s="9" t="n"/>
      <c r="E49" s="10">
        <f>IF(OR($C49="",N($D49)=0),"",ROUND($C49/$D49*360,0))</f>
        <v/>
      </c>
      <c r="F49" s="9" t="n"/>
      <c r="G49" s="11">
        <f>IF(OR($C49="",N($D49)=0,$F49=""),"",ROUND($F49/($C49/$D49),1))</f>
        <v/>
      </c>
      <c r="H49" s="12">
        <f>IF($F49="","",IF($F49&lt;=0,"Quiebre",IF(N($G49)&lt;=15,"Reponer",IF(N($G49)&gt;90,"Exceso","Normal"))))</f>
        <v/>
      </c>
    </row>
    <row r="50">
      <c r="A50" s="8" t="n"/>
      <c r="B50" s="8" t="n"/>
      <c r="C50" s="9" t="n"/>
      <c r="D50" s="9" t="n"/>
      <c r="E50" s="10">
        <f>IF(OR($C50="",N($D50)=0),"",ROUND($C50/$D50*360,0))</f>
        <v/>
      </c>
      <c r="F50" s="9" t="n"/>
      <c r="G50" s="11">
        <f>IF(OR($C50="",N($D50)=0,$F50=""),"",ROUND($F50/($C50/$D50),1))</f>
        <v/>
      </c>
      <c r="H50" s="12">
        <f>IF($F50="","",IF($F50&lt;=0,"Quiebre",IF(N($G50)&lt;=15,"Reponer",IF(N($G50)&gt;90,"Exceso","Normal"))))</f>
        <v/>
      </c>
    </row>
    <row r="51">
      <c r="A51" s="8" t="n"/>
      <c r="B51" s="8" t="n"/>
      <c r="C51" s="9" t="n"/>
      <c r="D51" s="9" t="n"/>
      <c r="E51" s="10">
        <f>IF(OR($C51="",N($D51)=0),"",ROUND($C51/$D51*360,0))</f>
        <v/>
      </c>
      <c r="F51" s="9" t="n"/>
      <c r="G51" s="11">
        <f>IF(OR($C51="",N($D51)=0,$F51=""),"",ROUND($F51/($C51/$D51),1))</f>
        <v/>
      </c>
      <c r="H51" s="12">
        <f>IF($F51="","",IF($F51&lt;=0,"Quiebre",IF(N($G51)&lt;=15,"Reponer",IF(N($G51)&gt;90,"Exceso","Normal"))))</f>
        <v/>
      </c>
    </row>
    <row r="52">
      <c r="A52" s="8" t="n"/>
      <c r="B52" s="8" t="n"/>
      <c r="C52" s="9" t="n"/>
      <c r="D52" s="9" t="n"/>
      <c r="E52" s="10">
        <f>IF(OR($C52="",N($D52)=0),"",ROUND($C52/$D52*360,0))</f>
        <v/>
      </c>
      <c r="F52" s="9" t="n"/>
      <c r="G52" s="11">
        <f>IF(OR($C52="",N($D52)=0,$F52=""),"",ROUND($F52/($C52/$D52),1))</f>
        <v/>
      </c>
      <c r="H52" s="12">
        <f>IF($F52="","",IF($F52&lt;=0,"Quiebre",IF(N($G52)&lt;=15,"Reponer",IF(N($G52)&gt;90,"Exceso","Normal"))))</f>
        <v/>
      </c>
    </row>
    <row r="53">
      <c r="A53" s="8" t="n"/>
      <c r="B53" s="8" t="n"/>
      <c r="C53" s="9" t="n"/>
      <c r="D53" s="9" t="n"/>
      <c r="E53" s="10">
        <f>IF(OR($C53="",N($D53)=0),"",ROUND($C53/$D53*360,0))</f>
        <v/>
      </c>
      <c r="F53" s="9" t="n"/>
      <c r="G53" s="11">
        <f>IF(OR($C53="",N($D53)=0,$F53=""),"",ROUND($F53/($C53/$D53),1))</f>
        <v/>
      </c>
      <c r="H53" s="12">
        <f>IF($F53="","",IF($F53&lt;=0,"Quiebre",IF(N($G53)&lt;=15,"Reponer",IF(N($G53)&gt;90,"Exceso","Normal"))))</f>
        <v/>
      </c>
    </row>
    <row r="54">
      <c r="A54" s="8" t="n"/>
      <c r="B54" s="8" t="n"/>
      <c r="C54" s="9" t="n"/>
      <c r="D54" s="9" t="n"/>
      <c r="E54" s="10">
        <f>IF(OR($C54="",N($D54)=0),"",ROUND($C54/$D54*360,0))</f>
        <v/>
      </c>
      <c r="F54" s="9" t="n"/>
      <c r="G54" s="11">
        <f>IF(OR($C54="",N($D54)=0,$F54=""),"",ROUND($F54/($C54/$D54),1))</f>
        <v/>
      </c>
      <c r="H54" s="12">
        <f>IF($F54="","",IF($F54&lt;=0,"Quiebre",IF(N($G54)&lt;=15,"Reponer",IF(N($G54)&gt;90,"Exceso","Normal"))))</f>
        <v/>
      </c>
    </row>
    <row r="55">
      <c r="A55" s="8" t="n"/>
      <c r="B55" s="8" t="n"/>
      <c r="C55" s="9" t="n"/>
      <c r="D55" s="9" t="n"/>
      <c r="E55" s="10">
        <f>IF(OR($C55="",N($D55)=0),"",ROUND($C55/$D55*360,0))</f>
        <v/>
      </c>
      <c r="F55" s="9" t="n"/>
      <c r="G55" s="11">
        <f>IF(OR($C55="",N($D55)=0,$F55=""),"",ROUND($F55/($C55/$D55),1))</f>
        <v/>
      </c>
      <c r="H55" s="12">
        <f>IF($F55="","",IF($F55&lt;=0,"Quiebre",IF(N($G55)&lt;=15,"Reponer",IF(N($G55)&gt;90,"Exceso","Normal"))))</f>
        <v/>
      </c>
    </row>
    <row r="56">
      <c r="A56" s="8" t="n"/>
      <c r="B56" s="8" t="n"/>
      <c r="C56" s="9" t="n"/>
      <c r="D56" s="9" t="n"/>
      <c r="E56" s="10">
        <f>IF(OR($C56="",N($D56)=0),"",ROUND($C56/$D56*360,0))</f>
        <v/>
      </c>
      <c r="F56" s="9" t="n"/>
      <c r="G56" s="11">
        <f>IF(OR($C56="",N($D56)=0,$F56=""),"",ROUND($F56/($C56/$D56),1))</f>
        <v/>
      </c>
      <c r="H56" s="12">
        <f>IF($F56="","",IF($F56&lt;=0,"Quiebre",IF(N($G56)&lt;=15,"Reponer",IF(N($G56)&gt;90,"Exceso","Normal"))))</f>
        <v/>
      </c>
    </row>
    <row r="57">
      <c r="A57" s="8" t="n"/>
      <c r="B57" s="8" t="n"/>
      <c r="C57" s="9" t="n"/>
      <c r="D57" s="9" t="n"/>
      <c r="E57" s="10">
        <f>IF(OR($C57="",N($D57)=0),"",ROUND($C57/$D57*360,0))</f>
        <v/>
      </c>
      <c r="F57" s="9" t="n"/>
      <c r="G57" s="11">
        <f>IF(OR($C57="",N($D57)=0,$F57=""),"",ROUND($F57/($C57/$D57),1))</f>
        <v/>
      </c>
      <c r="H57" s="12">
        <f>IF($F57="","",IF($F57&lt;=0,"Quiebre",IF(N($G57)&lt;=15,"Reponer",IF(N($G57)&gt;90,"Exceso","Normal"))))</f>
        <v/>
      </c>
    </row>
    <row r="58">
      <c r="A58" s="8" t="n"/>
      <c r="B58" s="8" t="n"/>
      <c r="C58" s="9" t="n"/>
      <c r="D58" s="9" t="n"/>
      <c r="E58" s="10">
        <f>IF(OR($C58="",N($D58)=0),"",ROUND($C58/$D58*360,0))</f>
        <v/>
      </c>
      <c r="F58" s="9" t="n"/>
      <c r="G58" s="11">
        <f>IF(OR($C58="",N($D58)=0,$F58=""),"",ROUND($F58/($C58/$D58),1))</f>
        <v/>
      </c>
      <c r="H58" s="12">
        <f>IF($F58="","",IF($F58&lt;=0,"Quiebre",IF(N($G58)&lt;=15,"Reponer",IF(N($G58)&gt;90,"Exceso","Normal"))))</f>
        <v/>
      </c>
    </row>
    <row r="59">
      <c r="A59" s="8" t="n"/>
      <c r="B59" s="8" t="n"/>
      <c r="C59" s="9" t="n"/>
      <c r="D59" s="9" t="n"/>
      <c r="E59" s="10">
        <f>IF(OR($C59="",N($D59)=0),"",ROUND($C59/$D59*360,0))</f>
        <v/>
      </c>
      <c r="F59" s="9" t="n"/>
      <c r="G59" s="11">
        <f>IF(OR($C59="",N($D59)=0,$F59=""),"",ROUND($F59/($C59/$D59),1))</f>
        <v/>
      </c>
      <c r="H59" s="12">
        <f>IF($F59="","",IF($F59&lt;=0,"Quiebre",IF(N($G59)&lt;=15,"Reponer",IF(N($G59)&gt;90,"Exceso","Normal"))))</f>
        <v/>
      </c>
    </row>
    <row r="60">
      <c r="A60" s="8" t="n"/>
      <c r="B60" s="8" t="n"/>
      <c r="C60" s="9" t="n"/>
      <c r="D60" s="9" t="n"/>
      <c r="E60" s="10">
        <f>IF(OR($C60="",N($D60)=0),"",ROUND($C60/$D60*360,0))</f>
        <v/>
      </c>
      <c r="F60" s="9" t="n"/>
      <c r="G60" s="11">
        <f>IF(OR($C60="",N($D60)=0,$F60=""),"",ROUND($F60/($C60/$D60),1))</f>
        <v/>
      </c>
      <c r="H60" s="12">
        <f>IF($F60="","",IF($F60&lt;=0,"Quiebre",IF(N($G60)&lt;=15,"Reponer",IF(N($G60)&gt;90,"Exceso","Normal"))))</f>
        <v/>
      </c>
    </row>
    <row r="61">
      <c r="A61" s="8" t="n"/>
      <c r="B61" s="8" t="n"/>
      <c r="C61" s="9" t="n"/>
      <c r="D61" s="9" t="n"/>
      <c r="E61" s="10">
        <f>IF(OR($C61="",N($D61)=0),"",ROUND($C61/$D61*360,0))</f>
        <v/>
      </c>
      <c r="F61" s="9" t="n"/>
      <c r="G61" s="11">
        <f>IF(OR($C61="",N($D61)=0,$F61=""),"",ROUND($F61/($C61/$D61),1))</f>
        <v/>
      </c>
      <c r="H61" s="12">
        <f>IF($F61="","",IF($F61&lt;=0,"Quiebre",IF(N($G61)&lt;=15,"Reponer",IF(N($G61)&gt;90,"Exceso","Normal"))))</f>
        <v/>
      </c>
    </row>
    <row r="62">
      <c r="A62" s="8" t="n"/>
      <c r="B62" s="8" t="n"/>
      <c r="C62" s="9" t="n"/>
      <c r="D62" s="9" t="n"/>
      <c r="E62" s="10">
        <f>IF(OR($C62="",N($D62)=0),"",ROUND($C62/$D62*360,0))</f>
        <v/>
      </c>
      <c r="F62" s="9" t="n"/>
      <c r="G62" s="11">
        <f>IF(OR($C62="",N($D62)=0,$F62=""),"",ROUND($F62/($C62/$D62),1))</f>
        <v/>
      </c>
      <c r="H62" s="12">
        <f>IF($F62="","",IF($F62&lt;=0,"Quiebre",IF(N($G62)&lt;=15,"Reponer",IF(N($G62)&gt;90,"Exceso","Normal"))))</f>
        <v/>
      </c>
    </row>
    <row r="63">
      <c r="A63" s="8" t="n"/>
      <c r="B63" s="8" t="n"/>
      <c r="C63" s="9" t="n"/>
      <c r="D63" s="9" t="n"/>
      <c r="E63" s="10">
        <f>IF(OR($C63="",N($D63)=0),"",ROUND($C63/$D63*360,0))</f>
        <v/>
      </c>
      <c r="F63" s="9" t="n"/>
      <c r="G63" s="11">
        <f>IF(OR($C63="",N($D63)=0,$F63=""),"",ROUND($F63/($C63/$D63),1))</f>
        <v/>
      </c>
      <c r="H63" s="12">
        <f>IF($F63="","",IF($F63&lt;=0,"Quiebre",IF(N($G63)&lt;=15,"Reponer",IF(N($G63)&gt;90,"Exceso","Normal"))))</f>
        <v/>
      </c>
    </row>
    <row r="64">
      <c r="A64" s="8" t="n"/>
      <c r="B64" s="8" t="n"/>
      <c r="C64" s="9" t="n"/>
      <c r="D64" s="9" t="n"/>
      <c r="E64" s="10">
        <f>IF(OR($C64="",N($D64)=0),"",ROUND($C64/$D64*360,0))</f>
        <v/>
      </c>
      <c r="F64" s="9" t="n"/>
      <c r="G64" s="11">
        <f>IF(OR($C64="",N($D64)=0,$F64=""),"",ROUND($F64/($C64/$D64),1))</f>
        <v/>
      </c>
      <c r="H64" s="12">
        <f>IF($F64="","",IF($F64&lt;=0,"Quiebre",IF(N($G64)&lt;=15,"Reponer",IF(N($G64)&gt;90,"Exceso","Normal"))))</f>
        <v/>
      </c>
    </row>
    <row r="65">
      <c r="A65" s="8" t="n"/>
      <c r="B65" s="8" t="n"/>
      <c r="C65" s="9" t="n"/>
      <c r="D65" s="9" t="n"/>
      <c r="E65" s="10">
        <f>IF(OR($C65="",N($D65)=0),"",ROUND($C65/$D65*360,0))</f>
        <v/>
      </c>
      <c r="F65" s="9" t="n"/>
      <c r="G65" s="11">
        <f>IF(OR($C65="",N($D65)=0,$F65=""),"",ROUND($F65/($C65/$D65),1))</f>
        <v/>
      </c>
      <c r="H65" s="12">
        <f>IF($F65="","",IF($F65&lt;=0,"Quiebre",IF(N($G65)&lt;=15,"Reponer",IF(N($G65)&gt;90,"Exceso","Normal"))))</f>
        <v/>
      </c>
    </row>
    <row r="66">
      <c r="A66" s="13" t="inlineStr">
        <is>
          <t>Totais</t>
        </is>
      </c>
      <c r="B66" s="6" t="n"/>
      <c r="C66" s="14">
        <f>SUM(C6:C65)</f>
        <v/>
      </c>
      <c r="D66" s="6" t="n"/>
      <c r="E66" s="6" t="n"/>
      <c r="F66" s="6" t="n"/>
      <c r="G66" s="6" t="n"/>
      <c r="H66" s="6" t="n"/>
    </row>
    <row r="69">
      <c r="A69" s="5" t="inlineStr">
        <is>
          <t>Indicadores do período</t>
        </is>
      </c>
      <c r="B69" s="6" t="n"/>
      <c r="C69" s="6" t="n"/>
      <c r="D69" s="6" t="n"/>
      <c r="E69" s="6" t="n"/>
      <c r="F69" s="6" t="n"/>
      <c r="G69" s="6" t="n"/>
      <c r="H69" s="6" t="n"/>
    </row>
    <row r="70">
      <c r="A70" s="13" t="inlineStr">
        <is>
          <t>Produtos</t>
        </is>
      </c>
      <c r="B70" s="15" t="n"/>
      <c r="C70" s="15" t="n"/>
      <c r="D70" s="15" t="n"/>
      <c r="E70" s="16">
        <f>COUNTA($A$6:$A$65)</f>
        <v/>
      </c>
    </row>
    <row r="71">
      <c r="A71" s="13" t="inlineStr">
        <is>
          <t>Em ruptura</t>
        </is>
      </c>
      <c r="B71" s="15" t="n"/>
      <c r="C71" s="15" t="n"/>
      <c r="D71" s="15" t="n"/>
      <c r="E71" s="16">
        <f>COUNTIF($H$6:$H$65,"Quiebre")</f>
        <v/>
      </c>
    </row>
    <row r="72">
      <c r="A72" s="13" t="inlineStr">
        <is>
          <t>Cobertura média</t>
        </is>
      </c>
      <c r="B72" s="15" t="n"/>
      <c r="C72" s="15" t="n"/>
      <c r="D72" s="15" t="n"/>
      <c r="E72" s="17">
        <f>IF(COUNT($G$6:$G$65)=0,"",ROUND(AVERAGE($G$6:$G$65),1))</f>
        <v/>
      </c>
    </row>
    <row r="73">
      <c r="A73" s="13" t="inlineStr">
        <is>
          <t>Giro médio</t>
        </is>
      </c>
      <c r="B73" s="15" t="n"/>
      <c r="C73" s="15" t="n"/>
      <c r="D73" s="15" t="n"/>
      <c r="E73" s="16">
        <f>IF(COUNT($E$6:$E$65)=0,"",ROUND(AVERAGE($E$6:$E$65),0))</f>
        <v/>
      </c>
    </row>
  </sheetData>
  <mergeCells count="8">
    <mergeCell ref="A4:H4"/>
    <mergeCell ref="A70:D70"/>
    <mergeCell ref="A69:H69"/>
    <mergeCell ref="A72:D72"/>
    <mergeCell ref="A66:B66"/>
    <mergeCell ref="A73:D73"/>
    <mergeCell ref="A71:D71"/>
    <mergeCell ref="A1:H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Instrucoes</t>
        </is>
      </c>
    </row>
    <row r="3">
      <c r="A3" s="19" t="inlineStr">
        <is>
          <t>O que mede</t>
        </is>
      </c>
    </row>
    <row r="4">
      <c r="A4" s="20" t="inlineStr">
        <is>
          <t>Três indicadores que decidem uma compra: giro (quantas vezes ao ano o estoque</t>
        </is>
      </c>
    </row>
    <row r="5">
      <c r="A5" s="20" t="inlineStr">
        <is>
          <t>vende), cobertura (para quantos dias o que há em estoque dura) e rupturas (produtos em zero).</t>
        </is>
      </c>
    </row>
    <row r="7">
      <c r="A7" s="19" t="inlineStr">
        <is>
          <t>Como usar</t>
        </is>
      </c>
    </row>
    <row r="8">
      <c r="A8" s="20" t="inlineStr">
        <is>
          <t>1. Informe empresa e período, e os dias que a análise cobre.</t>
        </is>
      </c>
    </row>
    <row r="9">
      <c r="A9" s="20" t="inlineStr">
        <is>
          <t>2. Uma linha por produto: unidades vendidas no período e estoque atual.</t>
        </is>
      </c>
    </row>
    <row r="10">
      <c r="A10" s="20" t="inlineStr">
        <is>
          <t>3. O giro, a cobertura e a situação são calculados.</t>
        </is>
      </c>
    </row>
    <row r="11">
      <c r="A11" s="20" t="inlineStr">
        <is>
          <t>4. Os indicadores do rodapé resumem o período.</t>
        </is>
      </c>
    </row>
    <row r="13">
      <c r="A13" s="19" t="inlineStr">
        <is>
          <t>Como é calculado</t>
        </is>
      </c>
    </row>
    <row r="14">
      <c r="A14" s="20" t="inlineStr">
        <is>
          <t>Giro anual = unidades vendidas ÷ dias do período × 360.</t>
        </is>
      </c>
    </row>
    <row r="15">
      <c r="A15" s="20" t="inlineStr">
        <is>
          <t>Cobertura = estoque atual ÷ venda diária (unidades vendidas ÷ dias do período).</t>
        </is>
      </c>
    </row>
    <row r="16">
      <c r="A16" s="20" t="inlineStr">
        <is>
          <t>Situação: ruptura se o estoque for zero; repor se a cobertura for de quinze dias ou menos;</t>
        </is>
      </c>
    </row>
    <row r="17">
      <c r="A17" s="20" t="inlineStr">
        <is>
          <t>excesso se passar de noventa dias; normal no restante.</t>
        </is>
      </c>
    </row>
    <row r="19">
      <c r="A19" s="19" t="inlineStr">
        <is>
          <t>Exemplo</t>
        </is>
      </c>
    </row>
    <row r="20">
      <c r="A20" s="20" t="inlineStr">
        <is>
          <t>Cinco produtos com 90 dias de período: a resma vende 10 unidades por dia, gira 3.600</t>
        </is>
      </c>
    </row>
    <row r="21">
      <c r="A21" s="20" t="inlineStr">
        <is>
          <t>vezes ao ano e seu estoque de 120 cobre 12 dias; a caneta está em ruptura. A cobertura média do</t>
        </is>
      </c>
    </row>
    <row r="22">
      <c r="A22" s="20" t="inlineStr">
        <is>
          <t>período é de 39,6 dias.</t>
        </is>
      </c>
    </row>
    <row r="24">
      <c r="A24" s="19" t="inlineStr">
        <is>
          <t>Erros a evitar</t>
        </is>
      </c>
    </row>
    <row r="25">
      <c r="A25" s="20" t="inlineStr">
        <is>
          <t>· Comparar giros de períodos de duração diferente sem anualizar.</t>
        </is>
      </c>
    </row>
    <row r="26">
      <c r="A26" s="20" t="inlineStr">
        <is>
          <t>· Calcular cobertura com estoque em trânsito: infla o indicador.</t>
        </is>
      </c>
    </row>
    <row r="27">
      <c r="A27" s="20" t="inlineStr">
        <is>
          <t>· Olhar só as rupturas: o excesso de estoque também custa dinheiro.</t>
        </is>
      </c>
    </row>
    <row r="29">
      <c r="A29" s="19" t="inlineStr">
        <is>
          <t>Aviso</t>
        </is>
      </c>
    </row>
    <row r="30">
      <c r="A30" s="20" t="inlineStr">
        <is>
          <t>Ferramenta de controle interno. Não é um documento fiscal ou contábil oficial: os valores e percentuais são editáveis e a planilha não calcula impostos.</t>
        </is>
      </c>
    </row>
    <row r="31">
      <c r="A31" s="20" t="inlineStr">
        <is>
          <t>Modelo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2026-10-29T21:56:20Z</dcterms:created>
  <dcterms:modified xmlns:dcterms="http://purl.org/dc/terms/" xmlns:xsi="http://www.w3.org/2001/XMLSchema-instance" xsi:type="dcterms:W3CDTF">2026-10-29T21:56:20Z</dcterms:modified>
</cp:coreProperties>
</file>