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 e ingres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'Gastos e ingresos'!$A$1:$J$225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8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22" customWidth="1" min="10" max="10"/>
  </cols>
  <sheetData>
    <row r="1" ht="30" customHeight="1">
      <c r="A1" s="1" t="inlineStr">
        <is>
          <t>Control de gastos e ingresos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Periodo</t>
        </is>
      </c>
      <c r="E2" s="3" t="inlineStr"/>
      <c r="F2" s="24" t="n"/>
      <c r="G2" s="2" t="inlineStr">
        <is>
          <t>Responsable</t>
        </is>
      </c>
      <c r="H2" s="3" t="inlineStr"/>
      <c r="I2" s="24" t="n"/>
    </row>
    <row r="3"/>
    <row r="4" ht="26" customHeight="1">
      <c r="A4" s="4" t="inlineStr">
        <is>
          <t>Fecha</t>
        </is>
      </c>
      <c r="B4" s="4" t="inlineStr">
        <is>
          <t>Tipo</t>
        </is>
      </c>
      <c r="C4" s="4" t="inlineStr">
        <is>
          <t>Categoría</t>
        </is>
      </c>
      <c r="D4" s="4" t="inlineStr">
        <is>
          <t>Descripción</t>
        </is>
      </c>
      <c r="E4" s="4" t="inlineStr">
        <is>
          <t>Documento</t>
        </is>
      </c>
      <c r="F4" s="4" t="inlineStr">
        <is>
          <t>Medio de pago</t>
        </is>
      </c>
      <c r="G4" s="4" t="inlineStr">
        <is>
          <t>Valor</t>
        </is>
      </c>
      <c r="H4" s="4" t="inlineStr">
        <is>
          <t>Ingreso</t>
        </is>
      </c>
      <c r="I4" s="4" t="inlineStr">
        <is>
          <t>Gasto</t>
        </is>
      </c>
      <c r="J4" s="4" t="inlineStr">
        <is>
          <t>Notas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>
        <f>IF($B5="","",IF($B5="Ingreso",$G5,""))</f>
        <v/>
      </c>
      <c r="I5" s="8">
        <f>IF($B5="","",IF($B5="Gasto",$G5,""))</f>
        <v/>
      </c>
      <c r="J5" s="6" t="n"/>
    </row>
    <row r="6">
      <c r="A6" s="5" t="n"/>
      <c r="B6" s="6" t="n"/>
      <c r="C6" s="6" t="n"/>
      <c r="D6" s="6" t="n"/>
      <c r="E6" s="6" t="n"/>
      <c r="F6" s="6" t="n"/>
      <c r="G6" s="7" t="n"/>
      <c r="H6" s="8">
        <f>IF($B6="","",IF($B6="Ingreso",$G6,""))</f>
        <v/>
      </c>
      <c r="I6" s="8">
        <f>IF($B6="","",IF($B6="Gasto",$G6,""))</f>
        <v/>
      </c>
      <c r="J6" s="6" t="n"/>
    </row>
    <row r="7">
      <c r="A7" s="5" t="n"/>
      <c r="B7" s="6" t="n"/>
      <c r="C7" s="6" t="n"/>
      <c r="D7" s="6" t="n"/>
      <c r="E7" s="6" t="n"/>
      <c r="F7" s="6" t="n"/>
      <c r="G7" s="7" t="n"/>
      <c r="H7" s="8">
        <f>IF($B7="","",IF($B7="Ingreso",$G7,""))</f>
        <v/>
      </c>
      <c r="I7" s="8">
        <f>IF($B7="","",IF($B7="Gasto",$G7,""))</f>
        <v/>
      </c>
      <c r="J7" s="6" t="n"/>
    </row>
    <row r="8">
      <c r="A8" s="5" t="n"/>
      <c r="B8" s="6" t="n"/>
      <c r="C8" s="6" t="n"/>
      <c r="D8" s="6" t="n"/>
      <c r="E8" s="6" t="n"/>
      <c r="F8" s="6" t="n"/>
      <c r="G8" s="7" t="n"/>
      <c r="H8" s="8">
        <f>IF($B8="","",IF($B8="Ingreso",$G8,""))</f>
        <v/>
      </c>
      <c r="I8" s="8">
        <f>IF($B8="","",IF($B8="Gasto",$G8,""))</f>
        <v/>
      </c>
      <c r="J8" s="6" t="n"/>
    </row>
    <row r="9">
      <c r="A9" s="5" t="n"/>
      <c r="B9" s="6" t="n"/>
      <c r="C9" s="6" t="n"/>
      <c r="D9" s="6" t="n"/>
      <c r="E9" s="6" t="n"/>
      <c r="F9" s="6" t="n"/>
      <c r="G9" s="7" t="n"/>
      <c r="H9" s="8">
        <f>IF($B9="","",IF($B9="Ingreso",$G9,""))</f>
        <v/>
      </c>
      <c r="I9" s="8">
        <f>IF($B9="","",IF($B9="Gasto",$G9,""))</f>
        <v/>
      </c>
      <c r="J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IF($B10="","",IF($B10="Ingreso",$G10,""))</f>
        <v/>
      </c>
      <c r="I10" s="8">
        <f>IF($B10="","",IF($B10="Gasto",$G10,""))</f>
        <v/>
      </c>
      <c r="J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IF($B11="","",IF($B11="Ingreso",$G11,""))</f>
        <v/>
      </c>
      <c r="I11" s="8">
        <f>IF($B11="","",IF($B11="Gasto",$G11,""))</f>
        <v/>
      </c>
      <c r="J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IF($B12="","",IF($B12="Ingreso",$G12,""))</f>
        <v/>
      </c>
      <c r="I12" s="8">
        <f>IF($B12="","",IF($B12="Gasto",$G12,""))</f>
        <v/>
      </c>
      <c r="J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IF($B13="","",IF($B13="Ingreso",$G13,""))</f>
        <v/>
      </c>
      <c r="I13" s="8">
        <f>IF($B13="","",IF($B13="Gasto",$G13,""))</f>
        <v/>
      </c>
      <c r="J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IF($B14="","",IF($B14="Ingreso",$G14,""))</f>
        <v/>
      </c>
      <c r="I14" s="8">
        <f>IF($B14="","",IF($B14="Gasto",$G14,""))</f>
        <v/>
      </c>
      <c r="J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IF($B15="","",IF($B15="Ingreso",$G15,""))</f>
        <v/>
      </c>
      <c r="I15" s="8">
        <f>IF($B15="","",IF($B15="Gasto",$G15,""))</f>
        <v/>
      </c>
      <c r="J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IF($B16="","",IF($B16="Ingreso",$G16,""))</f>
        <v/>
      </c>
      <c r="I16" s="8">
        <f>IF($B16="","",IF($B16="Gasto",$G16,""))</f>
        <v/>
      </c>
      <c r="J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IF($B17="","",IF($B17="Ingreso",$G17,""))</f>
        <v/>
      </c>
      <c r="I17" s="8">
        <f>IF($B17="","",IF($B17="Gasto",$G17,""))</f>
        <v/>
      </c>
      <c r="J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IF($B18="","",IF($B18="Ingreso",$G18,""))</f>
        <v/>
      </c>
      <c r="I18" s="8">
        <f>IF($B18="","",IF($B18="Gasto",$G18,""))</f>
        <v/>
      </c>
      <c r="J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IF($B19="","",IF($B19="Ingreso",$G19,""))</f>
        <v/>
      </c>
      <c r="I19" s="8">
        <f>IF($B19="","",IF($B19="Gasto",$G19,""))</f>
        <v/>
      </c>
      <c r="J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IF($B20="","",IF($B20="Ingreso",$G20,""))</f>
        <v/>
      </c>
      <c r="I20" s="8">
        <f>IF($B20="","",IF($B20="Gasto",$G20,""))</f>
        <v/>
      </c>
      <c r="J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IF($B21="","",IF($B21="Ingreso",$G21,""))</f>
        <v/>
      </c>
      <c r="I21" s="8">
        <f>IF($B21="","",IF($B21="Gasto",$G21,""))</f>
        <v/>
      </c>
      <c r="J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IF($B22="","",IF($B22="Ingreso",$G22,""))</f>
        <v/>
      </c>
      <c r="I22" s="8">
        <f>IF($B22="","",IF($B22="Gasto",$G22,""))</f>
        <v/>
      </c>
      <c r="J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IF($B23="","",IF($B23="Ingreso",$G23,""))</f>
        <v/>
      </c>
      <c r="I23" s="8">
        <f>IF($B23="","",IF($B23="Gasto",$G23,""))</f>
        <v/>
      </c>
      <c r="J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IF($B24="","",IF($B24="Ingreso",$G24,""))</f>
        <v/>
      </c>
      <c r="I24" s="8">
        <f>IF($B24="","",IF($B24="Gasto",$G24,""))</f>
        <v/>
      </c>
      <c r="J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IF($B25="","",IF($B25="Ingreso",$G25,""))</f>
        <v/>
      </c>
      <c r="I25" s="8">
        <f>IF($B25="","",IF($B25="Gasto",$G25,""))</f>
        <v/>
      </c>
      <c r="J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IF($B26="","",IF($B26="Ingreso",$G26,""))</f>
        <v/>
      </c>
      <c r="I26" s="8">
        <f>IF($B26="","",IF($B26="Gasto",$G26,""))</f>
        <v/>
      </c>
      <c r="J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IF($B27="","",IF($B27="Ingreso",$G27,""))</f>
        <v/>
      </c>
      <c r="I27" s="8">
        <f>IF($B27="","",IF($B27="Gasto",$G27,""))</f>
        <v/>
      </c>
      <c r="J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IF($B28="","",IF($B28="Ingreso",$G28,""))</f>
        <v/>
      </c>
      <c r="I28" s="8">
        <f>IF($B28="","",IF($B28="Gasto",$G28,""))</f>
        <v/>
      </c>
      <c r="J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IF($B29="","",IF($B29="Ingreso",$G29,""))</f>
        <v/>
      </c>
      <c r="I29" s="8">
        <f>IF($B29="","",IF($B29="Gasto",$G29,""))</f>
        <v/>
      </c>
      <c r="J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IF($B30="","",IF($B30="Ingreso",$G30,""))</f>
        <v/>
      </c>
      <c r="I30" s="8">
        <f>IF($B30="","",IF($B30="Gasto",$G30,""))</f>
        <v/>
      </c>
      <c r="J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IF($B31="","",IF($B31="Ingreso",$G31,""))</f>
        <v/>
      </c>
      <c r="I31" s="8">
        <f>IF($B31="","",IF($B31="Gasto",$G31,""))</f>
        <v/>
      </c>
      <c r="J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IF($B32="","",IF($B32="Ingreso",$G32,""))</f>
        <v/>
      </c>
      <c r="I32" s="8">
        <f>IF($B32="","",IF($B32="Gasto",$G32,""))</f>
        <v/>
      </c>
      <c r="J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IF($B33="","",IF($B33="Ingreso",$G33,""))</f>
        <v/>
      </c>
      <c r="I33" s="8">
        <f>IF($B33="","",IF($B33="Gasto",$G33,""))</f>
        <v/>
      </c>
      <c r="J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IF($B34="","",IF($B34="Ingreso",$G34,""))</f>
        <v/>
      </c>
      <c r="I34" s="8">
        <f>IF($B34="","",IF($B34="Gasto",$G34,""))</f>
        <v/>
      </c>
      <c r="J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IF($B35="","",IF($B35="Ingreso",$G35,""))</f>
        <v/>
      </c>
      <c r="I35" s="8">
        <f>IF($B35="","",IF($B35="Gasto",$G35,""))</f>
        <v/>
      </c>
      <c r="J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IF($B36="","",IF($B36="Ingreso",$G36,""))</f>
        <v/>
      </c>
      <c r="I36" s="8">
        <f>IF($B36="","",IF($B36="Gasto",$G36,""))</f>
        <v/>
      </c>
      <c r="J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IF($B37="","",IF($B37="Ingreso",$G37,""))</f>
        <v/>
      </c>
      <c r="I37" s="8">
        <f>IF($B37="","",IF($B37="Gasto",$G37,""))</f>
        <v/>
      </c>
      <c r="J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IF($B38="","",IF($B38="Ingreso",$G38,""))</f>
        <v/>
      </c>
      <c r="I38" s="8">
        <f>IF($B38="","",IF($B38="Gasto",$G38,""))</f>
        <v/>
      </c>
      <c r="J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IF($B39="","",IF($B39="Ingreso",$G39,""))</f>
        <v/>
      </c>
      <c r="I39" s="8">
        <f>IF($B39="","",IF($B39="Gasto",$G39,""))</f>
        <v/>
      </c>
      <c r="J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IF($B40="","",IF($B40="Ingreso",$G40,""))</f>
        <v/>
      </c>
      <c r="I40" s="8">
        <f>IF($B40="","",IF($B40="Gasto",$G40,""))</f>
        <v/>
      </c>
      <c r="J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IF($B41="","",IF($B41="Ingreso",$G41,""))</f>
        <v/>
      </c>
      <c r="I41" s="8">
        <f>IF($B41="","",IF($B41="Gasto",$G41,""))</f>
        <v/>
      </c>
      <c r="J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IF($B42="","",IF($B42="Ingreso",$G42,""))</f>
        <v/>
      </c>
      <c r="I42" s="8">
        <f>IF($B42="","",IF($B42="Gasto",$G42,""))</f>
        <v/>
      </c>
      <c r="J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IF($B43="","",IF($B43="Ingreso",$G43,""))</f>
        <v/>
      </c>
      <c r="I43" s="8">
        <f>IF($B43="","",IF($B43="Gasto",$G43,""))</f>
        <v/>
      </c>
      <c r="J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IF($B44="","",IF($B44="Ingreso",$G44,""))</f>
        <v/>
      </c>
      <c r="I44" s="8">
        <f>IF($B44="","",IF($B44="Gasto",$G44,""))</f>
        <v/>
      </c>
      <c r="J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IF($B45="","",IF($B45="Ingreso",$G45,""))</f>
        <v/>
      </c>
      <c r="I45" s="8">
        <f>IF($B45="","",IF($B45="Gasto",$G45,""))</f>
        <v/>
      </c>
      <c r="J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IF($B46="","",IF($B46="Ingreso",$G46,""))</f>
        <v/>
      </c>
      <c r="I46" s="8">
        <f>IF($B46="","",IF($B46="Gasto",$G46,""))</f>
        <v/>
      </c>
      <c r="J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IF($B47="","",IF($B47="Ingreso",$G47,""))</f>
        <v/>
      </c>
      <c r="I47" s="8">
        <f>IF($B47="","",IF($B47="Gasto",$G47,""))</f>
        <v/>
      </c>
      <c r="J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IF($B48="","",IF($B48="Ingreso",$G48,""))</f>
        <v/>
      </c>
      <c r="I48" s="8">
        <f>IF($B48="","",IF($B48="Gasto",$G48,""))</f>
        <v/>
      </c>
      <c r="J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IF($B49="","",IF($B49="Ingreso",$G49,""))</f>
        <v/>
      </c>
      <c r="I49" s="8">
        <f>IF($B49="","",IF($B49="Gasto",$G49,""))</f>
        <v/>
      </c>
      <c r="J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IF($B50="","",IF($B50="Ingreso",$G50,""))</f>
        <v/>
      </c>
      <c r="I50" s="8">
        <f>IF($B50="","",IF($B50="Gasto",$G50,""))</f>
        <v/>
      </c>
      <c r="J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IF($B51="","",IF($B51="Ingreso",$G51,""))</f>
        <v/>
      </c>
      <c r="I51" s="8">
        <f>IF($B51="","",IF($B51="Gasto",$G51,""))</f>
        <v/>
      </c>
      <c r="J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IF($B52="","",IF($B52="Ingreso",$G52,""))</f>
        <v/>
      </c>
      <c r="I52" s="8">
        <f>IF($B52="","",IF($B52="Gasto",$G52,""))</f>
        <v/>
      </c>
      <c r="J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IF($B53="","",IF($B53="Ingreso",$G53,""))</f>
        <v/>
      </c>
      <c r="I53" s="8">
        <f>IF($B53="","",IF($B53="Gasto",$G53,""))</f>
        <v/>
      </c>
      <c r="J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IF($B54="","",IF($B54="Ingreso",$G54,""))</f>
        <v/>
      </c>
      <c r="I54" s="8">
        <f>IF($B54="","",IF($B54="Gasto",$G54,""))</f>
        <v/>
      </c>
      <c r="J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IF($B55="","",IF($B55="Ingreso",$G55,""))</f>
        <v/>
      </c>
      <c r="I55" s="8">
        <f>IF($B55="","",IF($B55="Gasto",$G55,""))</f>
        <v/>
      </c>
      <c r="J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IF($B56="","",IF($B56="Ingreso",$G56,""))</f>
        <v/>
      </c>
      <c r="I56" s="8">
        <f>IF($B56="","",IF($B56="Gasto",$G56,""))</f>
        <v/>
      </c>
      <c r="J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IF($B57="","",IF($B57="Ingreso",$G57,""))</f>
        <v/>
      </c>
      <c r="I57" s="8">
        <f>IF($B57="","",IF($B57="Gasto",$G57,""))</f>
        <v/>
      </c>
      <c r="J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IF($B58="","",IF($B58="Ingreso",$G58,""))</f>
        <v/>
      </c>
      <c r="I58" s="8">
        <f>IF($B58="","",IF($B58="Gasto",$G58,""))</f>
        <v/>
      </c>
      <c r="J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IF($B59="","",IF($B59="Ingreso",$G59,""))</f>
        <v/>
      </c>
      <c r="I59" s="8">
        <f>IF($B59="","",IF($B59="Gasto",$G59,""))</f>
        <v/>
      </c>
      <c r="J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IF($B60="","",IF($B60="Ingreso",$G60,""))</f>
        <v/>
      </c>
      <c r="I60" s="8">
        <f>IF($B60="","",IF($B60="Gasto",$G60,""))</f>
        <v/>
      </c>
      <c r="J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IF($B61="","",IF($B61="Ingreso",$G61,""))</f>
        <v/>
      </c>
      <c r="I61" s="8">
        <f>IF($B61="","",IF($B61="Gasto",$G61,""))</f>
        <v/>
      </c>
      <c r="J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IF($B62="","",IF($B62="Ingreso",$G62,""))</f>
        <v/>
      </c>
      <c r="I62" s="8">
        <f>IF($B62="","",IF($B62="Gasto",$G62,""))</f>
        <v/>
      </c>
      <c r="J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IF($B63="","",IF($B63="Ingreso",$G63,""))</f>
        <v/>
      </c>
      <c r="I63" s="8">
        <f>IF($B63="","",IF($B63="Gasto",$G63,""))</f>
        <v/>
      </c>
      <c r="J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IF($B64="","",IF($B64="Ingreso",$G64,""))</f>
        <v/>
      </c>
      <c r="I64" s="8">
        <f>IF($B64="","",IF($B64="Gasto",$G64,""))</f>
        <v/>
      </c>
      <c r="J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IF($B65="","",IF($B65="Ingreso",$G65,""))</f>
        <v/>
      </c>
      <c r="I65" s="8">
        <f>IF($B65="","",IF($B65="Gasto",$G65,""))</f>
        <v/>
      </c>
      <c r="J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IF($B66="","",IF($B66="Ingreso",$G66,""))</f>
        <v/>
      </c>
      <c r="I66" s="8">
        <f>IF($B66="","",IF($B66="Gasto",$G66,""))</f>
        <v/>
      </c>
      <c r="J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IF($B67="","",IF($B67="Ingreso",$G67,""))</f>
        <v/>
      </c>
      <c r="I67" s="8">
        <f>IF($B67="","",IF($B67="Gasto",$G67,""))</f>
        <v/>
      </c>
      <c r="J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IF($B68="","",IF($B68="Ingreso",$G68,""))</f>
        <v/>
      </c>
      <c r="I68" s="8">
        <f>IF($B68="","",IF($B68="Gasto",$G68,""))</f>
        <v/>
      </c>
      <c r="J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IF($B69="","",IF($B69="Ingreso",$G69,""))</f>
        <v/>
      </c>
      <c r="I69" s="8">
        <f>IF($B69="","",IF($B69="Gasto",$G69,""))</f>
        <v/>
      </c>
      <c r="J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IF($B70="","",IF($B70="Ingreso",$G70,""))</f>
        <v/>
      </c>
      <c r="I70" s="8">
        <f>IF($B70="","",IF($B70="Gasto",$G70,""))</f>
        <v/>
      </c>
      <c r="J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IF($B71="","",IF($B71="Ingreso",$G71,""))</f>
        <v/>
      </c>
      <c r="I71" s="8">
        <f>IF($B71="","",IF($B71="Gasto",$G71,""))</f>
        <v/>
      </c>
      <c r="J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IF($B72="","",IF($B72="Ingreso",$G72,""))</f>
        <v/>
      </c>
      <c r="I72" s="8">
        <f>IF($B72="","",IF($B72="Gasto",$G72,""))</f>
        <v/>
      </c>
      <c r="J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IF($B73="","",IF($B73="Ingreso",$G73,""))</f>
        <v/>
      </c>
      <c r="I73" s="8">
        <f>IF($B73="","",IF($B73="Gasto",$G73,""))</f>
        <v/>
      </c>
      <c r="J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IF($B74="","",IF($B74="Ingreso",$G74,""))</f>
        <v/>
      </c>
      <c r="I74" s="8">
        <f>IF($B74="","",IF($B74="Gasto",$G74,""))</f>
        <v/>
      </c>
      <c r="J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IF($B75="","",IF($B75="Ingreso",$G75,""))</f>
        <v/>
      </c>
      <c r="I75" s="8">
        <f>IF($B75="","",IF($B75="Gasto",$G75,""))</f>
        <v/>
      </c>
      <c r="J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IF($B76="","",IF($B76="Ingreso",$G76,""))</f>
        <v/>
      </c>
      <c r="I76" s="8">
        <f>IF($B76="","",IF($B76="Gasto",$G76,""))</f>
        <v/>
      </c>
      <c r="J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IF($B77="","",IF($B77="Ingreso",$G77,""))</f>
        <v/>
      </c>
      <c r="I77" s="8">
        <f>IF($B77="","",IF($B77="Gasto",$G77,""))</f>
        <v/>
      </c>
      <c r="J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IF($B78="","",IF($B78="Ingreso",$G78,""))</f>
        <v/>
      </c>
      <c r="I78" s="8">
        <f>IF($B78="","",IF($B78="Gasto",$G78,""))</f>
        <v/>
      </c>
      <c r="J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IF($B79="","",IF($B79="Ingreso",$G79,""))</f>
        <v/>
      </c>
      <c r="I79" s="8">
        <f>IF($B79="","",IF($B79="Gasto",$G79,""))</f>
        <v/>
      </c>
      <c r="J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IF($B80="","",IF($B80="Ingreso",$G80,""))</f>
        <v/>
      </c>
      <c r="I80" s="8">
        <f>IF($B80="","",IF($B80="Gasto",$G80,""))</f>
        <v/>
      </c>
      <c r="J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IF($B81="","",IF($B81="Ingreso",$G81,""))</f>
        <v/>
      </c>
      <c r="I81" s="8">
        <f>IF($B81="","",IF($B81="Gasto",$G81,""))</f>
        <v/>
      </c>
      <c r="J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IF($B82="","",IF($B82="Ingreso",$G82,""))</f>
        <v/>
      </c>
      <c r="I82" s="8">
        <f>IF($B82="","",IF($B82="Gasto",$G82,""))</f>
        <v/>
      </c>
      <c r="J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IF($B83="","",IF($B83="Ingreso",$G83,""))</f>
        <v/>
      </c>
      <c r="I83" s="8">
        <f>IF($B83="","",IF($B83="Gasto",$G83,""))</f>
        <v/>
      </c>
      <c r="J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IF($B84="","",IF($B84="Ingreso",$G84,""))</f>
        <v/>
      </c>
      <c r="I84" s="8">
        <f>IF($B84="","",IF($B84="Gasto",$G84,""))</f>
        <v/>
      </c>
      <c r="J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IF($B85="","",IF($B85="Ingreso",$G85,""))</f>
        <v/>
      </c>
      <c r="I85" s="8">
        <f>IF($B85="","",IF($B85="Gasto",$G85,""))</f>
        <v/>
      </c>
      <c r="J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IF($B86="","",IF($B86="Ingreso",$G86,""))</f>
        <v/>
      </c>
      <c r="I86" s="8">
        <f>IF($B86="","",IF($B86="Gasto",$G86,""))</f>
        <v/>
      </c>
      <c r="J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IF($B87="","",IF($B87="Ingreso",$G87,""))</f>
        <v/>
      </c>
      <c r="I87" s="8">
        <f>IF($B87="","",IF($B87="Gasto",$G87,""))</f>
        <v/>
      </c>
      <c r="J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IF($B88="","",IF($B88="Ingreso",$G88,""))</f>
        <v/>
      </c>
      <c r="I88" s="8">
        <f>IF($B88="","",IF($B88="Gasto",$G88,""))</f>
        <v/>
      </c>
      <c r="J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IF($B89="","",IF($B89="Ingreso",$G89,""))</f>
        <v/>
      </c>
      <c r="I89" s="8">
        <f>IF($B89="","",IF($B89="Gasto",$G89,""))</f>
        <v/>
      </c>
      <c r="J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IF($B90="","",IF($B90="Ingreso",$G90,""))</f>
        <v/>
      </c>
      <c r="I90" s="8">
        <f>IF($B90="","",IF($B90="Gasto",$G90,""))</f>
        <v/>
      </c>
      <c r="J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IF($B91="","",IF($B91="Ingreso",$G91,""))</f>
        <v/>
      </c>
      <c r="I91" s="8">
        <f>IF($B91="","",IF($B91="Gasto",$G91,""))</f>
        <v/>
      </c>
      <c r="J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IF($B92="","",IF($B92="Ingreso",$G92,""))</f>
        <v/>
      </c>
      <c r="I92" s="8">
        <f>IF($B92="","",IF($B92="Gasto",$G92,""))</f>
        <v/>
      </c>
      <c r="J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IF($B93="","",IF($B93="Ingreso",$G93,""))</f>
        <v/>
      </c>
      <c r="I93" s="8">
        <f>IF($B93="","",IF($B93="Gasto",$G93,""))</f>
        <v/>
      </c>
      <c r="J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IF($B94="","",IF($B94="Ingreso",$G94,""))</f>
        <v/>
      </c>
      <c r="I94" s="8">
        <f>IF($B94="","",IF($B94="Gasto",$G94,""))</f>
        <v/>
      </c>
      <c r="J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IF($B95="","",IF($B95="Ingreso",$G95,""))</f>
        <v/>
      </c>
      <c r="I95" s="8">
        <f>IF($B95="","",IF($B95="Gasto",$G95,""))</f>
        <v/>
      </c>
      <c r="J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IF($B96="","",IF($B96="Ingreso",$G96,""))</f>
        <v/>
      </c>
      <c r="I96" s="8">
        <f>IF($B96="","",IF($B96="Gasto",$G96,""))</f>
        <v/>
      </c>
      <c r="J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IF($B97="","",IF($B97="Ingreso",$G97,""))</f>
        <v/>
      </c>
      <c r="I97" s="8">
        <f>IF($B97="","",IF($B97="Gasto",$G97,""))</f>
        <v/>
      </c>
      <c r="J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IF($B98="","",IF($B98="Ingreso",$G98,""))</f>
        <v/>
      </c>
      <c r="I98" s="8">
        <f>IF($B98="","",IF($B98="Gasto",$G98,""))</f>
        <v/>
      </c>
      <c r="J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IF($B99="","",IF($B99="Ingreso",$G99,""))</f>
        <v/>
      </c>
      <c r="I99" s="8">
        <f>IF($B99="","",IF($B99="Gasto",$G99,""))</f>
        <v/>
      </c>
      <c r="J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IF($B100="","",IF($B100="Ingreso",$G100,""))</f>
        <v/>
      </c>
      <c r="I100" s="8">
        <f>IF($B100="","",IF($B100="Gasto",$G100,""))</f>
        <v/>
      </c>
      <c r="J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IF($B101="","",IF($B101="Ingreso",$G101,""))</f>
        <v/>
      </c>
      <c r="I101" s="8">
        <f>IF($B101="","",IF($B101="Gasto",$G101,""))</f>
        <v/>
      </c>
      <c r="J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IF($B102="","",IF($B102="Ingreso",$G102,""))</f>
        <v/>
      </c>
      <c r="I102" s="8">
        <f>IF($B102="","",IF($B102="Gasto",$G102,""))</f>
        <v/>
      </c>
      <c r="J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IF($B103="","",IF($B103="Ingreso",$G103,""))</f>
        <v/>
      </c>
      <c r="I103" s="8">
        <f>IF($B103="","",IF($B103="Gasto",$G103,""))</f>
        <v/>
      </c>
      <c r="J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IF($B104="","",IF($B104="Ingreso",$G104,""))</f>
        <v/>
      </c>
      <c r="I104" s="8">
        <f>IF($B104="","",IF($B104="Gasto",$G104,""))</f>
        <v/>
      </c>
      <c r="J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IF($B105="","",IF($B105="Ingreso",$G105,""))</f>
        <v/>
      </c>
      <c r="I105" s="8">
        <f>IF($B105="","",IF($B105="Gasto",$G105,""))</f>
        <v/>
      </c>
      <c r="J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IF($B106="","",IF($B106="Ingreso",$G106,""))</f>
        <v/>
      </c>
      <c r="I106" s="8">
        <f>IF($B106="","",IF($B106="Gasto",$G106,""))</f>
        <v/>
      </c>
      <c r="J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IF($B107="","",IF($B107="Ingreso",$G107,""))</f>
        <v/>
      </c>
      <c r="I107" s="8">
        <f>IF($B107="","",IF($B107="Gasto",$G107,""))</f>
        <v/>
      </c>
      <c r="J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IF($B108="","",IF($B108="Ingreso",$G108,""))</f>
        <v/>
      </c>
      <c r="I108" s="8">
        <f>IF($B108="","",IF($B108="Gasto",$G108,""))</f>
        <v/>
      </c>
      <c r="J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IF($B109="","",IF($B109="Ingreso",$G109,""))</f>
        <v/>
      </c>
      <c r="I109" s="8">
        <f>IF($B109="","",IF($B109="Gasto",$G109,""))</f>
        <v/>
      </c>
      <c r="J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IF($B110="","",IF($B110="Ingreso",$G110,""))</f>
        <v/>
      </c>
      <c r="I110" s="8">
        <f>IF($B110="","",IF($B110="Gasto",$G110,""))</f>
        <v/>
      </c>
      <c r="J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IF($B111="","",IF($B111="Ingreso",$G111,""))</f>
        <v/>
      </c>
      <c r="I111" s="8">
        <f>IF($B111="","",IF($B111="Gasto",$G111,""))</f>
        <v/>
      </c>
      <c r="J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IF($B112="","",IF($B112="Ingreso",$G112,""))</f>
        <v/>
      </c>
      <c r="I112" s="8">
        <f>IF($B112="","",IF($B112="Gasto",$G112,""))</f>
        <v/>
      </c>
      <c r="J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IF($B113="","",IF($B113="Ingreso",$G113,""))</f>
        <v/>
      </c>
      <c r="I113" s="8">
        <f>IF($B113="","",IF($B113="Gasto",$G113,""))</f>
        <v/>
      </c>
      <c r="J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IF($B114="","",IF($B114="Ingreso",$G114,""))</f>
        <v/>
      </c>
      <c r="I114" s="8">
        <f>IF($B114="","",IF($B114="Gasto",$G114,""))</f>
        <v/>
      </c>
      <c r="J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IF($B115="","",IF($B115="Ingreso",$G115,""))</f>
        <v/>
      </c>
      <c r="I115" s="8">
        <f>IF($B115="","",IF($B115="Gasto",$G115,""))</f>
        <v/>
      </c>
      <c r="J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IF($B116="","",IF($B116="Ingreso",$G116,""))</f>
        <v/>
      </c>
      <c r="I116" s="8">
        <f>IF($B116="","",IF($B116="Gasto",$G116,""))</f>
        <v/>
      </c>
      <c r="J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IF($B117="","",IF($B117="Ingreso",$G117,""))</f>
        <v/>
      </c>
      <c r="I117" s="8">
        <f>IF($B117="","",IF($B117="Gasto",$G117,""))</f>
        <v/>
      </c>
      <c r="J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IF($B118="","",IF($B118="Ingreso",$G118,""))</f>
        <v/>
      </c>
      <c r="I118" s="8">
        <f>IF($B118="","",IF($B118="Gasto",$G118,""))</f>
        <v/>
      </c>
      <c r="J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IF($B119="","",IF($B119="Ingreso",$G119,""))</f>
        <v/>
      </c>
      <c r="I119" s="8">
        <f>IF($B119="","",IF($B119="Gasto",$G119,""))</f>
        <v/>
      </c>
      <c r="J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IF($B120="","",IF($B120="Ingreso",$G120,""))</f>
        <v/>
      </c>
      <c r="I120" s="8">
        <f>IF($B120="","",IF($B120="Gasto",$G120,""))</f>
        <v/>
      </c>
      <c r="J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IF($B121="","",IF($B121="Ingreso",$G121,""))</f>
        <v/>
      </c>
      <c r="I121" s="8">
        <f>IF($B121="","",IF($B121="Gasto",$G121,""))</f>
        <v/>
      </c>
      <c r="J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IF($B122="","",IF($B122="Ingreso",$G122,""))</f>
        <v/>
      </c>
      <c r="I122" s="8">
        <f>IF($B122="","",IF($B122="Gasto",$G122,""))</f>
        <v/>
      </c>
      <c r="J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IF($B123="","",IF($B123="Ingreso",$G123,""))</f>
        <v/>
      </c>
      <c r="I123" s="8">
        <f>IF($B123="","",IF($B123="Gasto",$G123,""))</f>
        <v/>
      </c>
      <c r="J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IF($B124="","",IF($B124="Ingreso",$G124,""))</f>
        <v/>
      </c>
      <c r="I124" s="8">
        <f>IF($B124="","",IF($B124="Gasto",$G124,""))</f>
        <v/>
      </c>
      <c r="J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IF($B125="","",IF($B125="Ingreso",$G125,""))</f>
        <v/>
      </c>
      <c r="I125" s="8">
        <f>IF($B125="","",IF($B125="Gasto",$G125,""))</f>
        <v/>
      </c>
      <c r="J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IF($B126="","",IF($B126="Ingreso",$G126,""))</f>
        <v/>
      </c>
      <c r="I126" s="8">
        <f>IF($B126="","",IF($B126="Gasto",$G126,""))</f>
        <v/>
      </c>
      <c r="J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IF($B127="","",IF($B127="Ingreso",$G127,""))</f>
        <v/>
      </c>
      <c r="I127" s="8">
        <f>IF($B127="","",IF($B127="Gasto",$G127,""))</f>
        <v/>
      </c>
      <c r="J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IF($B128="","",IF($B128="Ingreso",$G128,""))</f>
        <v/>
      </c>
      <c r="I128" s="8">
        <f>IF($B128="","",IF($B128="Gasto",$G128,""))</f>
        <v/>
      </c>
      <c r="J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IF($B129="","",IF($B129="Ingreso",$G129,""))</f>
        <v/>
      </c>
      <c r="I129" s="8">
        <f>IF($B129="","",IF($B129="Gasto",$G129,""))</f>
        <v/>
      </c>
      <c r="J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IF($B130="","",IF($B130="Ingreso",$G130,""))</f>
        <v/>
      </c>
      <c r="I130" s="8">
        <f>IF($B130="","",IF($B130="Gasto",$G130,""))</f>
        <v/>
      </c>
      <c r="J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IF($B131="","",IF($B131="Ingreso",$G131,""))</f>
        <v/>
      </c>
      <c r="I131" s="8">
        <f>IF($B131="","",IF($B131="Gasto",$G131,""))</f>
        <v/>
      </c>
      <c r="J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IF($B132="","",IF($B132="Ingreso",$G132,""))</f>
        <v/>
      </c>
      <c r="I132" s="8">
        <f>IF($B132="","",IF($B132="Gasto",$G132,""))</f>
        <v/>
      </c>
      <c r="J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IF($B133="","",IF($B133="Ingreso",$G133,""))</f>
        <v/>
      </c>
      <c r="I133" s="8">
        <f>IF($B133="","",IF($B133="Gasto",$G133,""))</f>
        <v/>
      </c>
      <c r="J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IF($B134="","",IF($B134="Ingreso",$G134,""))</f>
        <v/>
      </c>
      <c r="I134" s="8">
        <f>IF($B134="","",IF($B134="Gasto",$G134,""))</f>
        <v/>
      </c>
      <c r="J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IF($B135="","",IF($B135="Ingreso",$G135,""))</f>
        <v/>
      </c>
      <c r="I135" s="8">
        <f>IF($B135="","",IF($B135="Gasto",$G135,""))</f>
        <v/>
      </c>
      <c r="J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IF($B136="","",IF($B136="Ingreso",$G136,""))</f>
        <v/>
      </c>
      <c r="I136" s="8">
        <f>IF($B136="","",IF($B136="Gasto",$G136,""))</f>
        <v/>
      </c>
      <c r="J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IF($B137="","",IF($B137="Ingreso",$G137,""))</f>
        <v/>
      </c>
      <c r="I137" s="8">
        <f>IF($B137="","",IF($B137="Gasto",$G137,""))</f>
        <v/>
      </c>
      <c r="J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IF($B138="","",IF($B138="Ingreso",$G138,""))</f>
        <v/>
      </c>
      <c r="I138" s="8">
        <f>IF($B138="","",IF($B138="Gasto",$G138,""))</f>
        <v/>
      </c>
      <c r="J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IF($B139="","",IF($B139="Ingreso",$G139,""))</f>
        <v/>
      </c>
      <c r="I139" s="8">
        <f>IF($B139="","",IF($B139="Gasto",$G139,""))</f>
        <v/>
      </c>
      <c r="J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IF($B140="","",IF($B140="Ingreso",$G140,""))</f>
        <v/>
      </c>
      <c r="I140" s="8">
        <f>IF($B140="","",IF($B140="Gasto",$G140,""))</f>
        <v/>
      </c>
      <c r="J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IF($B141="","",IF($B141="Ingreso",$G141,""))</f>
        <v/>
      </c>
      <c r="I141" s="8">
        <f>IF($B141="","",IF($B141="Gasto",$G141,""))</f>
        <v/>
      </c>
      <c r="J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IF($B142="","",IF($B142="Ingreso",$G142,""))</f>
        <v/>
      </c>
      <c r="I142" s="8">
        <f>IF($B142="","",IF($B142="Gasto",$G142,""))</f>
        <v/>
      </c>
      <c r="J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IF($B143="","",IF($B143="Ingreso",$G143,""))</f>
        <v/>
      </c>
      <c r="I143" s="8">
        <f>IF($B143="","",IF($B143="Gasto",$G143,""))</f>
        <v/>
      </c>
      <c r="J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IF($B144="","",IF($B144="Ingreso",$G144,""))</f>
        <v/>
      </c>
      <c r="I144" s="8">
        <f>IF($B144="","",IF($B144="Gasto",$G144,""))</f>
        <v/>
      </c>
      <c r="J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IF($B145="","",IF($B145="Ingreso",$G145,""))</f>
        <v/>
      </c>
      <c r="I145" s="8">
        <f>IF($B145="","",IF($B145="Gasto",$G145,""))</f>
        <v/>
      </c>
      <c r="J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IF($B146="","",IF($B146="Ingreso",$G146,""))</f>
        <v/>
      </c>
      <c r="I146" s="8">
        <f>IF($B146="","",IF($B146="Gasto",$G146,""))</f>
        <v/>
      </c>
      <c r="J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IF($B147="","",IF($B147="Ingreso",$G147,""))</f>
        <v/>
      </c>
      <c r="I147" s="8">
        <f>IF($B147="","",IF($B147="Gasto",$G147,""))</f>
        <v/>
      </c>
      <c r="J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IF($B148="","",IF($B148="Ingreso",$G148,""))</f>
        <v/>
      </c>
      <c r="I148" s="8">
        <f>IF($B148="","",IF($B148="Gasto",$G148,""))</f>
        <v/>
      </c>
      <c r="J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IF($B149="","",IF($B149="Ingreso",$G149,""))</f>
        <v/>
      </c>
      <c r="I149" s="8">
        <f>IF($B149="","",IF($B149="Gasto",$G149,""))</f>
        <v/>
      </c>
      <c r="J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IF($B150="","",IF($B150="Ingreso",$G150,""))</f>
        <v/>
      </c>
      <c r="I150" s="8">
        <f>IF($B150="","",IF($B150="Gasto",$G150,""))</f>
        <v/>
      </c>
      <c r="J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IF($B151="","",IF($B151="Ingreso",$G151,""))</f>
        <v/>
      </c>
      <c r="I151" s="8">
        <f>IF($B151="","",IF($B151="Gasto",$G151,""))</f>
        <v/>
      </c>
      <c r="J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IF($B152="","",IF($B152="Ingreso",$G152,""))</f>
        <v/>
      </c>
      <c r="I152" s="8">
        <f>IF($B152="","",IF($B152="Gasto",$G152,""))</f>
        <v/>
      </c>
      <c r="J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IF($B153="","",IF($B153="Ingreso",$G153,""))</f>
        <v/>
      </c>
      <c r="I153" s="8">
        <f>IF($B153="","",IF($B153="Gasto",$G153,""))</f>
        <v/>
      </c>
      <c r="J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IF($B154="","",IF($B154="Ingreso",$G154,""))</f>
        <v/>
      </c>
      <c r="I154" s="8">
        <f>IF($B154="","",IF($B154="Gasto",$G154,""))</f>
        <v/>
      </c>
      <c r="J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IF($B155="","",IF($B155="Ingreso",$G155,""))</f>
        <v/>
      </c>
      <c r="I155" s="8">
        <f>IF($B155="","",IF($B155="Gasto",$G155,""))</f>
        <v/>
      </c>
      <c r="J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IF($B156="","",IF($B156="Ingreso",$G156,""))</f>
        <v/>
      </c>
      <c r="I156" s="8">
        <f>IF($B156="","",IF($B156="Gasto",$G156,""))</f>
        <v/>
      </c>
      <c r="J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IF($B157="","",IF($B157="Ingreso",$G157,""))</f>
        <v/>
      </c>
      <c r="I157" s="8">
        <f>IF($B157="","",IF($B157="Gasto",$G157,""))</f>
        <v/>
      </c>
      <c r="J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IF($B158="","",IF($B158="Ingreso",$G158,""))</f>
        <v/>
      </c>
      <c r="I158" s="8">
        <f>IF($B158="","",IF($B158="Gasto",$G158,""))</f>
        <v/>
      </c>
      <c r="J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IF($B159="","",IF($B159="Ingreso",$G159,""))</f>
        <v/>
      </c>
      <c r="I159" s="8">
        <f>IF($B159="","",IF($B159="Gasto",$G159,""))</f>
        <v/>
      </c>
      <c r="J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IF($B160="","",IF($B160="Ingreso",$G160,""))</f>
        <v/>
      </c>
      <c r="I160" s="8">
        <f>IF($B160="","",IF($B160="Gasto",$G160,""))</f>
        <v/>
      </c>
      <c r="J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IF($B161="","",IF($B161="Ingreso",$G161,""))</f>
        <v/>
      </c>
      <c r="I161" s="8">
        <f>IF($B161="","",IF($B161="Gasto",$G161,""))</f>
        <v/>
      </c>
      <c r="J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IF($B162="","",IF($B162="Ingreso",$G162,""))</f>
        <v/>
      </c>
      <c r="I162" s="8">
        <f>IF($B162="","",IF($B162="Gasto",$G162,""))</f>
        <v/>
      </c>
      <c r="J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IF($B163="","",IF($B163="Ingreso",$G163,""))</f>
        <v/>
      </c>
      <c r="I163" s="8">
        <f>IF($B163="","",IF($B163="Gasto",$G163,""))</f>
        <v/>
      </c>
      <c r="J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IF($B164="","",IF($B164="Ingreso",$G164,""))</f>
        <v/>
      </c>
      <c r="I164" s="8">
        <f>IF($B164="","",IF($B164="Gasto",$G164,""))</f>
        <v/>
      </c>
      <c r="J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IF($B165="","",IF($B165="Ingreso",$G165,""))</f>
        <v/>
      </c>
      <c r="I165" s="8">
        <f>IF($B165="","",IF($B165="Gasto",$G165,""))</f>
        <v/>
      </c>
      <c r="J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IF($B166="","",IF($B166="Ingreso",$G166,""))</f>
        <v/>
      </c>
      <c r="I166" s="8">
        <f>IF($B166="","",IF($B166="Gasto",$G166,""))</f>
        <v/>
      </c>
      <c r="J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IF($B167="","",IF($B167="Ingreso",$G167,""))</f>
        <v/>
      </c>
      <c r="I167" s="8">
        <f>IF($B167="","",IF($B167="Gasto",$G167,""))</f>
        <v/>
      </c>
      <c r="J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IF($B168="","",IF($B168="Ingreso",$G168,""))</f>
        <v/>
      </c>
      <c r="I168" s="8">
        <f>IF($B168="","",IF($B168="Gasto",$G168,""))</f>
        <v/>
      </c>
      <c r="J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IF($B169="","",IF($B169="Ingreso",$G169,""))</f>
        <v/>
      </c>
      <c r="I169" s="8">
        <f>IF($B169="","",IF($B169="Gasto",$G169,""))</f>
        <v/>
      </c>
      <c r="J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IF($B170="","",IF($B170="Ingreso",$G170,""))</f>
        <v/>
      </c>
      <c r="I170" s="8">
        <f>IF($B170="","",IF($B170="Gasto",$G170,""))</f>
        <v/>
      </c>
      <c r="J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IF($B171="","",IF($B171="Ingreso",$G171,""))</f>
        <v/>
      </c>
      <c r="I171" s="8">
        <f>IF($B171="","",IF($B171="Gasto",$G171,""))</f>
        <v/>
      </c>
      <c r="J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IF($B172="","",IF($B172="Ingreso",$G172,""))</f>
        <v/>
      </c>
      <c r="I172" s="8">
        <f>IF($B172="","",IF($B172="Gasto",$G172,""))</f>
        <v/>
      </c>
      <c r="J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IF($B173="","",IF($B173="Ingreso",$G173,""))</f>
        <v/>
      </c>
      <c r="I173" s="8">
        <f>IF($B173="","",IF($B173="Gasto",$G173,""))</f>
        <v/>
      </c>
      <c r="J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IF($B174="","",IF($B174="Ingreso",$G174,""))</f>
        <v/>
      </c>
      <c r="I174" s="8">
        <f>IF($B174="","",IF($B174="Gasto",$G174,""))</f>
        <v/>
      </c>
      <c r="J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IF($B175="","",IF($B175="Ingreso",$G175,""))</f>
        <v/>
      </c>
      <c r="I175" s="8">
        <f>IF($B175="","",IF($B175="Gasto",$G175,""))</f>
        <v/>
      </c>
      <c r="J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IF($B176="","",IF($B176="Ingreso",$G176,""))</f>
        <v/>
      </c>
      <c r="I176" s="8">
        <f>IF($B176="","",IF($B176="Gasto",$G176,""))</f>
        <v/>
      </c>
      <c r="J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IF($B177="","",IF($B177="Ingreso",$G177,""))</f>
        <v/>
      </c>
      <c r="I177" s="8">
        <f>IF($B177="","",IF($B177="Gasto",$G177,""))</f>
        <v/>
      </c>
      <c r="J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IF($B178="","",IF($B178="Ingreso",$G178,""))</f>
        <v/>
      </c>
      <c r="I178" s="8">
        <f>IF($B178="","",IF($B178="Gasto",$G178,""))</f>
        <v/>
      </c>
      <c r="J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IF($B179="","",IF($B179="Ingreso",$G179,""))</f>
        <v/>
      </c>
      <c r="I179" s="8">
        <f>IF($B179="","",IF($B179="Gasto",$G179,""))</f>
        <v/>
      </c>
      <c r="J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IF($B180="","",IF($B180="Ingreso",$G180,""))</f>
        <v/>
      </c>
      <c r="I180" s="8">
        <f>IF($B180="","",IF($B180="Gasto",$G180,""))</f>
        <v/>
      </c>
      <c r="J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IF($B181="","",IF($B181="Ingreso",$G181,""))</f>
        <v/>
      </c>
      <c r="I181" s="8">
        <f>IF($B181="","",IF($B181="Gasto",$G181,""))</f>
        <v/>
      </c>
      <c r="J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IF($B182="","",IF($B182="Ingreso",$G182,""))</f>
        <v/>
      </c>
      <c r="I182" s="8">
        <f>IF($B182="","",IF($B182="Gasto",$G182,""))</f>
        <v/>
      </c>
      <c r="J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IF($B183="","",IF($B183="Ingreso",$G183,""))</f>
        <v/>
      </c>
      <c r="I183" s="8">
        <f>IF($B183="","",IF($B183="Gasto",$G183,""))</f>
        <v/>
      </c>
      <c r="J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IF($B184="","",IF($B184="Ingreso",$G184,""))</f>
        <v/>
      </c>
      <c r="I184" s="8">
        <f>IF($B184="","",IF($B184="Gasto",$G184,""))</f>
        <v/>
      </c>
      <c r="J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IF($B185="","",IF($B185="Ingreso",$G185,""))</f>
        <v/>
      </c>
      <c r="I185" s="8">
        <f>IF($B185="","",IF($B185="Gasto",$G185,""))</f>
        <v/>
      </c>
      <c r="J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IF($B186="","",IF($B186="Ingreso",$G186,""))</f>
        <v/>
      </c>
      <c r="I186" s="8">
        <f>IF($B186="","",IF($B186="Gasto",$G186,""))</f>
        <v/>
      </c>
      <c r="J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IF($B187="","",IF($B187="Ingreso",$G187,""))</f>
        <v/>
      </c>
      <c r="I187" s="8">
        <f>IF($B187="","",IF($B187="Gasto",$G187,""))</f>
        <v/>
      </c>
      <c r="J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IF($B188="","",IF($B188="Ingreso",$G188,""))</f>
        <v/>
      </c>
      <c r="I188" s="8">
        <f>IF($B188="","",IF($B188="Gasto",$G188,""))</f>
        <v/>
      </c>
      <c r="J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IF($B189="","",IF($B189="Ingreso",$G189,""))</f>
        <v/>
      </c>
      <c r="I189" s="8">
        <f>IF($B189="","",IF($B189="Gasto",$G189,""))</f>
        <v/>
      </c>
      <c r="J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IF($B190="","",IF($B190="Ingreso",$G190,""))</f>
        <v/>
      </c>
      <c r="I190" s="8">
        <f>IF($B190="","",IF($B190="Gasto",$G190,""))</f>
        <v/>
      </c>
      <c r="J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IF($B191="","",IF($B191="Ingreso",$G191,""))</f>
        <v/>
      </c>
      <c r="I191" s="8">
        <f>IF($B191="","",IF($B191="Gasto",$G191,""))</f>
        <v/>
      </c>
      <c r="J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IF($B192="","",IF($B192="Ingreso",$G192,""))</f>
        <v/>
      </c>
      <c r="I192" s="8">
        <f>IF($B192="","",IF($B192="Gasto",$G192,""))</f>
        <v/>
      </c>
      <c r="J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IF($B193="","",IF($B193="Ingreso",$G193,""))</f>
        <v/>
      </c>
      <c r="I193" s="8">
        <f>IF($B193="","",IF($B193="Gasto",$G193,""))</f>
        <v/>
      </c>
      <c r="J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IF($B194="","",IF($B194="Ingreso",$G194,""))</f>
        <v/>
      </c>
      <c r="I194" s="8">
        <f>IF($B194="","",IF($B194="Gasto",$G194,""))</f>
        <v/>
      </c>
      <c r="J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IF($B195="","",IF($B195="Ingreso",$G195,""))</f>
        <v/>
      </c>
      <c r="I195" s="8">
        <f>IF($B195="","",IF($B195="Gasto",$G195,""))</f>
        <v/>
      </c>
      <c r="J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IF($B196="","",IF($B196="Ingreso",$G196,""))</f>
        <v/>
      </c>
      <c r="I196" s="8">
        <f>IF($B196="","",IF($B196="Gasto",$G196,""))</f>
        <v/>
      </c>
      <c r="J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IF($B197="","",IF($B197="Ingreso",$G197,""))</f>
        <v/>
      </c>
      <c r="I197" s="8">
        <f>IF($B197="","",IF($B197="Gasto",$G197,""))</f>
        <v/>
      </c>
      <c r="J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IF($B198="","",IF($B198="Ingreso",$G198,""))</f>
        <v/>
      </c>
      <c r="I198" s="8">
        <f>IF($B198="","",IF($B198="Gasto",$G198,""))</f>
        <v/>
      </c>
      <c r="J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IF($B199="","",IF($B199="Ingreso",$G199,""))</f>
        <v/>
      </c>
      <c r="I199" s="8">
        <f>IF($B199="","",IF($B199="Gasto",$G199,""))</f>
        <v/>
      </c>
      <c r="J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IF($B200="","",IF($B200="Ingreso",$G200,""))</f>
        <v/>
      </c>
      <c r="I200" s="8">
        <f>IF($B200="","",IF($B200="Gasto",$G200,""))</f>
        <v/>
      </c>
      <c r="J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IF($B201="","",IF($B201="Ingreso",$G201,""))</f>
        <v/>
      </c>
      <c r="I201" s="8">
        <f>IF($B201="","",IF($B201="Gasto",$G201,""))</f>
        <v/>
      </c>
      <c r="J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IF($B202="","",IF($B202="Ingreso",$G202,""))</f>
        <v/>
      </c>
      <c r="I202" s="8">
        <f>IF($B202="","",IF($B202="Gasto",$G202,""))</f>
        <v/>
      </c>
      <c r="J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IF($B203="","",IF($B203="Ingreso",$G203,""))</f>
        <v/>
      </c>
      <c r="I203" s="8">
        <f>IF($B203="","",IF($B203="Gasto",$G203,""))</f>
        <v/>
      </c>
      <c r="J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IF($B204="","",IF($B204="Ingreso",$G204,""))</f>
        <v/>
      </c>
      <c r="I204" s="8">
        <f>IF($B204="","",IF($B204="Gasto",$G204,""))</f>
        <v/>
      </c>
      <c r="J204" s="6" t="n"/>
    </row>
    <row r="205" ht="20" customHeight="1">
      <c r="A205" s="9" t="inlineStr">
        <is>
          <t>TOTALES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0" t="n"/>
    </row>
    <row r="206"/>
    <row r="207" ht="22" customHeight="1">
      <c r="A207" s="12" t="inlineStr">
        <is>
          <t>Resumen del periodo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Movimientos</t>
        </is>
      </c>
      <c r="B208" s="24" t="n"/>
      <c r="C208" s="16">
        <f>COUNT(G5:G204)</f>
        <v/>
      </c>
    </row>
    <row r="209">
      <c r="A209" s="14" t="inlineStr">
        <is>
          <t>Ingresos</t>
        </is>
      </c>
      <c r="B209" s="24" t="n"/>
      <c r="C209" s="17">
        <f>H205</f>
        <v/>
      </c>
    </row>
    <row r="210">
      <c r="A210" s="14" t="inlineStr">
        <is>
          <t>Gastos</t>
        </is>
      </c>
      <c r="B210" s="24" t="n"/>
      <c r="C210" s="17">
        <f>I205</f>
        <v/>
      </c>
    </row>
    <row r="211">
      <c r="A211" s="14" t="inlineStr">
        <is>
          <t>Saldo</t>
        </is>
      </c>
      <c r="B211" s="24" t="n"/>
      <c r="C211" s="18">
        <f>H205-I205</f>
        <v/>
      </c>
    </row>
    <row r="212"/>
    <row r="213" ht="20" customHeight="1">
      <c r="A213" s="19" t="inlineStr">
        <is>
          <t>Gastos - Por categoría</t>
        </is>
      </c>
      <c r="D213" s="19" t="inlineStr">
        <is>
          <t>Ingresos - Por categoría</t>
        </is>
      </c>
      <c r="G213" s="19" t="inlineStr">
        <is>
          <t>Medio de pago</t>
        </is>
      </c>
    </row>
    <row r="214">
      <c r="A214" s="20" t="inlineStr">
        <is>
          <t>Ventas</t>
        </is>
      </c>
      <c r="C214" s="17">
        <f>SUMIF($C$5:$C$204,"Ventas",$I$5:$I$204)</f>
        <v/>
      </c>
      <c r="D214" s="20" t="inlineStr">
        <is>
          <t>Ventas</t>
        </is>
      </c>
      <c r="F214" s="17">
        <f>SUMIF($C$5:$C$204,"Ventas",$H$5:$H$204)</f>
        <v/>
      </c>
      <c r="G214" s="20" t="inlineStr">
        <is>
          <t>Efectivo</t>
        </is>
      </c>
      <c r="I214" s="17">
        <f>SUMIF($F$5:$F$204,"Efectivo",$I$5:$I$204)</f>
        <v/>
      </c>
    </row>
    <row r="215">
      <c r="A215" s="20" t="inlineStr">
        <is>
          <t>Servicios prestados</t>
        </is>
      </c>
      <c r="C215" s="17">
        <f>SUMIF($C$5:$C$204,"Servicios prestados",$I$5:$I$204)</f>
        <v/>
      </c>
      <c r="D215" s="20" t="inlineStr">
        <is>
          <t>Servicios prestados</t>
        </is>
      </c>
      <c r="F215" s="17">
        <f>SUMIF($C$5:$C$204,"Servicios prestados",$H$5:$H$204)</f>
        <v/>
      </c>
      <c r="G215" s="20" t="inlineStr">
        <is>
          <t>Transferencia</t>
        </is>
      </c>
      <c r="I215" s="17">
        <f>SUMIF($F$5:$F$204,"Transferencia",$I$5:$I$204)</f>
        <v/>
      </c>
    </row>
    <row r="216">
      <c r="A216" s="20" t="inlineStr">
        <is>
          <t>Otros ingresos</t>
        </is>
      </c>
      <c r="C216" s="17">
        <f>SUMIF($C$5:$C$204,"Otros ingresos",$I$5:$I$204)</f>
        <v/>
      </c>
      <c r="D216" s="20" t="inlineStr">
        <is>
          <t>Otros ingresos</t>
        </is>
      </c>
      <c r="F216" s="17">
        <f>SUMIF($C$5:$C$204,"Otros ingresos",$H$5:$H$204)</f>
        <v/>
      </c>
      <c r="G216" s="20" t="inlineStr">
        <is>
          <t>Tarjeta</t>
        </is>
      </c>
      <c r="I216" s="17">
        <f>SUMIF($F$5:$F$204,"Tarjeta",$I$5:$I$204)</f>
        <v/>
      </c>
    </row>
    <row r="217">
      <c r="A217" s="20" t="inlineStr">
        <is>
          <t>Compra de mercancia</t>
        </is>
      </c>
      <c r="C217" s="17">
        <f>SUMIF($C$5:$C$204,"Compra de mercancia",$I$5:$I$204)</f>
        <v/>
      </c>
      <c r="D217" s="20" t="inlineStr">
        <is>
          <t>Compra de mercancia</t>
        </is>
      </c>
      <c r="F217" s="17">
        <f>SUMIF($C$5:$C$204,"Compra de mercancia",$H$5:$H$204)</f>
        <v/>
      </c>
      <c r="G217" s="20" t="inlineStr">
        <is>
          <t>Crédito</t>
        </is>
      </c>
      <c r="I217" s="17">
        <f>SUMIF($F$5:$F$204,"Crédito",$I$5:$I$204)</f>
        <v/>
      </c>
    </row>
    <row r="218">
      <c r="A218" s="20" t="inlineStr">
        <is>
          <t>Nómina</t>
        </is>
      </c>
      <c r="C218" s="17">
        <f>SUMIF($C$5:$C$204,"Nómina",$I$5:$I$204)</f>
        <v/>
      </c>
      <c r="D218" s="20" t="inlineStr">
        <is>
          <t>Nómina</t>
        </is>
      </c>
      <c r="F218" s="17">
        <f>SUMIF($C$5:$C$204,"Nómina",$H$5:$H$204)</f>
        <v/>
      </c>
      <c r="G218" s="20" t="inlineStr">
        <is>
          <t>Otro</t>
        </is>
      </c>
      <c r="I218" s="17">
        <f>SUMIF($F$5:$F$204,"Otro",$I$5:$I$204)</f>
        <v/>
      </c>
    </row>
    <row r="219">
      <c r="A219" s="20" t="inlineStr">
        <is>
          <t>Arriendo</t>
        </is>
      </c>
      <c r="C219" s="17">
        <f>SUMIF($C$5:$C$204,"Arriendo",$I$5:$I$204)</f>
        <v/>
      </c>
      <c r="D219" s="20" t="inlineStr">
        <is>
          <t>Arriendo</t>
        </is>
      </c>
      <c r="F219" s="17">
        <f>SUMIF($C$5:$C$204,"Arriendo",$H$5:$H$204)</f>
        <v/>
      </c>
    </row>
    <row r="220">
      <c r="A220" s="20" t="inlineStr">
        <is>
          <t>Servicios públicos</t>
        </is>
      </c>
      <c r="C220" s="17">
        <f>SUMIF($C$5:$C$204,"Servicios públicos",$I$5:$I$204)</f>
        <v/>
      </c>
      <c r="D220" s="20" t="inlineStr">
        <is>
          <t>Servicios públicos</t>
        </is>
      </c>
      <c r="F220" s="17">
        <f>SUMIF($C$5:$C$204,"Servicios públicos",$H$5:$H$204)</f>
        <v/>
      </c>
    </row>
    <row r="221">
      <c r="A221" s="20" t="inlineStr">
        <is>
          <t>Transporte</t>
        </is>
      </c>
      <c r="C221" s="17">
        <f>SUMIF($C$5:$C$204,"Transporte",$I$5:$I$204)</f>
        <v/>
      </c>
      <c r="D221" s="20" t="inlineStr">
        <is>
          <t>Transporte</t>
        </is>
      </c>
      <c r="F221" s="17">
        <f>SUMIF($C$5:$C$204,"Transporte",$H$5:$H$204)</f>
        <v/>
      </c>
    </row>
    <row r="222">
      <c r="A222" s="20" t="inlineStr">
        <is>
          <t>Publicidad</t>
        </is>
      </c>
      <c r="C222" s="17">
        <f>SUMIF($C$5:$C$204,"Publicidad",$I$5:$I$204)</f>
        <v/>
      </c>
      <c r="D222" s="20" t="inlineStr">
        <is>
          <t>Publicidad</t>
        </is>
      </c>
      <c r="F222" s="17">
        <f>SUMIF($C$5:$C$204,"Publicidad",$H$5:$H$204)</f>
        <v/>
      </c>
    </row>
    <row r="223">
      <c r="A223" s="20" t="inlineStr">
        <is>
          <t>Honorarios</t>
        </is>
      </c>
      <c r="C223" s="17">
        <f>SUMIF($C$5:$C$204,"Honorarios",$I$5:$I$204)</f>
        <v/>
      </c>
      <c r="D223" s="20" t="inlineStr">
        <is>
          <t>Honorarios</t>
        </is>
      </c>
      <c r="F223" s="17">
        <f>SUMIF($C$5:$C$204,"Honorarios",$H$5:$H$204)</f>
        <v/>
      </c>
    </row>
    <row r="224">
      <c r="A224" s="20" t="inlineStr">
        <is>
          <t>Mantenimiento</t>
        </is>
      </c>
      <c r="C224" s="17">
        <f>SUMIF($C$5:$C$204,"Mantenimiento",$I$5:$I$204)</f>
        <v/>
      </c>
      <c r="D224" s="20" t="inlineStr">
        <is>
          <t>Mantenimiento</t>
        </is>
      </c>
      <c r="F224" s="17">
        <f>SUMIF($C$5:$C$204,"Mantenimiento",$H$5:$H$204)</f>
        <v/>
      </c>
    </row>
    <row r="225">
      <c r="A225" s="20" t="inlineStr">
        <is>
          <t>Otros gastos</t>
        </is>
      </c>
      <c r="C225" s="17">
        <f>SUMIF($C$5:$C$204,"Otros gastos",$I$5:$I$204)</f>
        <v/>
      </c>
      <c r="D225" s="20" t="inlineStr">
        <is>
          <t>Otros gastos</t>
        </is>
      </c>
      <c r="F225" s="17">
        <f>SUMIF($C$5:$C$204,"Otros gastos",$H$5:$H$204)</f>
        <v/>
      </c>
    </row>
  </sheetData>
  <mergeCells count="40">
    <mergeCell ref="D213:F213"/>
    <mergeCell ref="D220"/>
    <mergeCell ref="G215"/>
    <mergeCell ref="A224"/>
    <mergeCell ref="A215"/>
    <mergeCell ref="D223"/>
    <mergeCell ref="G218"/>
    <mergeCell ref="D216"/>
    <mergeCell ref="G217"/>
    <mergeCell ref="A213:C213"/>
    <mergeCell ref="A220"/>
    <mergeCell ref="B2:C2"/>
    <mergeCell ref="D222"/>
    <mergeCell ref="G214"/>
    <mergeCell ref="D218"/>
    <mergeCell ref="A208:B208"/>
    <mergeCell ref="A222"/>
    <mergeCell ref="A225"/>
    <mergeCell ref="G213:I213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G216"/>
    <mergeCell ref="D215"/>
    <mergeCell ref="D214"/>
    <mergeCell ref="A211:B211"/>
    <mergeCell ref="D224"/>
    <mergeCell ref="D221"/>
    <mergeCell ref="A219"/>
  </mergeCells>
  <dataValidations count="3">
    <dataValidation sqref="B5:B204" showDropDown="0" showInputMessage="0" showErrorMessage="0" allowBlank="1" error="Tipo: Ingreso / Gasto" type="list">
      <formula1>"Ingreso,Gasto"</formula1>
    </dataValidation>
    <dataValidation sqref="C5:C204" showDropDown="0" showInputMessage="0" showErrorMessage="0" allowBlank="1" error="Categoría" type="list">
      <formula1>"Ventas,Servicios prestados,Otros ingresos,Compra de mercancia,Nómina,Arriendo,Servicios públicos,Transporte,Publicidad,Honorarios,Mantenimiento,Otros gastos"</formula1>
    </dataValidation>
    <dataValidation sqref="F5:F204" showDropDown="0" showInputMessage="0" showErrorMessage="0" allowBlank="1" error="Medio de pago" type="list">
      <formula1>"Efectivo,Transferencia,Tarjeta,Crédito,Otro"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2"/>
    <row r="3">
      <c r="A3" s="22" t="inlineStr">
        <is>
          <t>Qué es esta plantilla</t>
        </is>
      </c>
    </row>
    <row r="4">
      <c r="A4" s="23" t="inlineStr">
        <is>
          <t>Un registro único de todo el dinero que entra y sale del negocio durante el mes:</t>
        </is>
      </c>
    </row>
    <row r="5">
      <c r="A5" s="23" t="inlineStr">
        <is>
          <t>ventas, cobros, compras, nómina, arriendo, servicios, transporte, publicidad y</t>
        </is>
      </c>
    </row>
    <row r="6">
      <c r="A6" s="23" t="inlineStr">
        <is>
          <t>cualquier otro movimiento. Al final del periodo la hoja resume cuánto entró, cuánto</t>
        </is>
      </c>
    </row>
    <row r="7">
      <c r="A7" s="23" t="inlineStr">
        <is>
          <t>salió y como quedó el negocio, sin sumar a mano.</t>
        </is>
      </c>
    </row>
    <row r="8"/>
    <row r="9">
      <c r="A9" s="22" t="inlineStr">
        <is>
          <t>Paso a paso</t>
        </is>
      </c>
    </row>
    <row r="10">
      <c r="A10" s="23" t="inlineStr">
        <is>
          <t>1. Escribe el nombre de la empresa, el periodo y el responsable.</t>
        </is>
      </c>
    </row>
    <row r="11">
      <c r="A11" s="23" t="inlineStr">
        <is>
          <t>2. Registra un movimiento por fila: fecha, tipo (Ingreso o Gasto), categoría y valor.</t>
        </is>
      </c>
    </row>
    <row r="12">
      <c r="A12" s="23" t="inlineStr">
        <is>
          <t>3. Elige la categoría y el medio de pago de las listas desplegables.</t>
        </is>
      </c>
    </row>
    <row r="13">
      <c r="A13" s="23" t="inlineStr">
        <is>
          <t>4. Las columnas grises (Ingreso, Gasto) se llenan solas según el tipo que elegiste.</t>
        </is>
      </c>
    </row>
    <row r="14">
      <c r="A14" s="23" t="inlineStr">
        <is>
          <t>5. Al cerrar el mes lee el bloque Resumen del periodo: totales, saldo y movimientos.</t>
        </is>
      </c>
    </row>
    <row r="15">
      <c r="A15" s="23" t="inlineStr">
        <is>
          <t>6. Revisa las mini tablas: gastos por categoría, ingresos por categoría y medios de pago.</t>
        </is>
      </c>
    </row>
    <row r="16"/>
    <row r="17">
      <c r="A17" s="22" t="inlineStr">
        <is>
          <t>Mapa de columnas</t>
        </is>
      </c>
    </row>
    <row r="18">
      <c r="A18" s="23" t="inlineStr">
        <is>
          <t>Fecha: día del movimiento (formato dd/mm/aaaa).</t>
        </is>
      </c>
    </row>
    <row r="19">
      <c r="A19" s="23" t="inlineStr">
        <is>
          <t>Tipo: Ingreso o Gasto, de la lista.</t>
        </is>
      </c>
    </row>
    <row r="20">
      <c r="A20" s="23" t="inlineStr">
        <is>
          <t>Categoría: el concepto, de la lista (puedes reescribir la lista).</t>
        </is>
      </c>
    </row>
    <row r="21">
      <c r="A21" s="23" t="inlineStr">
        <is>
          <t>Descripción: el detalle de lo que pasó, lo más concreto posible.</t>
        </is>
      </c>
    </row>
    <row r="22">
      <c r="A22" s="23" t="inlineStr">
        <is>
          <t>Documento: número de factura, recibo o comprobante.</t>
        </is>
      </c>
    </row>
    <row r="23">
      <c r="A23" s="23" t="inlineStr">
        <is>
          <t>Medio de pago: efectivo, transferencia, tarjeta, crédito u otro.</t>
        </is>
      </c>
    </row>
    <row r="24">
      <c r="A24" s="23" t="inlineStr">
        <is>
          <t>Valor: el importe, sin símbolo de moneda, para que sirva con cualquier moneda.</t>
        </is>
      </c>
    </row>
    <row r="25">
      <c r="A25" s="23" t="inlineStr">
        <is>
          <t>Ingreso / Gasto (gris): calculadas, no las escribas.</t>
        </is>
      </c>
    </row>
    <row r="26">
      <c r="A26" s="23" t="inlineStr">
        <is>
          <t>Notas: lo que quieras dejar por escrito para el cierre.</t>
        </is>
      </c>
    </row>
    <row r="27"/>
    <row r="28">
      <c r="A28" s="22" t="inlineStr">
        <is>
          <t>Ejemplo de un mes</t>
        </is>
      </c>
    </row>
    <row r="29">
      <c r="A29" s="23" t="inlineStr">
        <is>
          <t>Ingreso por Ventas de contado, 1.200.000, transferencia.</t>
        </is>
      </c>
    </row>
    <row r="30">
      <c r="A30" s="23" t="inlineStr">
        <is>
          <t>Ingreso por Servicios prestados, 800.000, efectivo.</t>
        </is>
      </c>
    </row>
    <row r="31">
      <c r="A31" s="23" t="inlineStr">
        <is>
          <t>Gasto de Compra de mercancia, 900.000, transferencia.</t>
        </is>
      </c>
    </row>
    <row r="32">
      <c r="A32" s="23" t="inlineStr">
        <is>
          <t>Gasto de Nómina, 500.000, transferencia.</t>
        </is>
      </c>
    </row>
    <row r="33">
      <c r="A33" s="23" t="inlineStr">
        <is>
          <t>Gasto de Servicios públicos, 120.000, efectivo.</t>
        </is>
      </c>
    </row>
    <row r="34">
      <c r="A34" s="23" t="inlineStr">
        <is>
          <t>Resultado del resumen: ingresos 2.000.000, gastos 1.520.000, saldo 480.000.</t>
        </is>
      </c>
    </row>
    <row r="35"/>
    <row r="36">
      <c r="A36" s="22" t="inlineStr">
        <is>
          <t>Consejos y errores comunes</t>
        </is>
      </c>
    </row>
    <row r="37">
      <c r="A37" s="23" t="inlineStr">
        <is>
          <t>Registra el movimiento el mismo día: la memoria de dos días después no cuadra.</t>
        </is>
      </c>
    </row>
    <row r="38">
      <c r="A38" s="23" t="inlineStr">
        <is>
          <t>No mezcles en una fila dos hechos distintos; dos filas, dos hechos.</t>
        </is>
      </c>
    </row>
    <row r="39">
      <c r="A39" s="23" t="inlineStr">
        <is>
          <t>No dejes la categoría vacía: el resumen por categoría solo sirve si todas están puestas.</t>
        </is>
      </c>
    </row>
    <row r="40">
      <c r="A40" s="23" t="inlineStr">
        <is>
          <t>No borres las fórmulas de las columnas grises: para ocultar una fila, borra la fecha.</t>
        </is>
      </c>
    </row>
    <row r="41">
      <c r="A41" s="23" t="inlineStr">
        <is>
          <t>Si necesitas más renglones, copia la última fila hacia abajo: la fórmula se copia sola.</t>
        </is>
      </c>
    </row>
    <row r="42"/>
    <row r="43">
      <c r="A43" s="22" t="inlineStr">
        <is>
          <t>Cuando pasar a un software</t>
        </is>
      </c>
    </row>
    <row r="44">
      <c r="A44" s="23" t="inlineStr">
        <is>
          <t>Cuando el negocio tenga varias cajas, varias bodegas o más de una persona</t>
        </is>
      </c>
    </row>
    <row r="45">
      <c r="A45" s="23" t="inlineStr">
        <is>
          <t>registrando, el cuaderno deja de cuadrar y el control exige un sistema que amarre</t>
        </is>
      </c>
    </row>
    <row r="46">
      <c r="A46" s="23" t="inlineStr">
        <is>
          <t>las ventas con el inventario en tiempo real: eso es lo que hace Kardex Tauro.</t>
        </is>
      </c>
    </row>
    <row r="47"/>
    <row r="48">
      <c r="A48" s="22" t="inlineStr">
        <is>
          <t>Plantilla gratuita de Kardex Tauro</t>
        </is>
      </c>
    </row>
    <row r="49">
      <c r="A49" s="23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2026-09-24T13:52:37Z</dcterms:created>
  <dcterms:modified xmlns:dcterms="http://purl.org/dc/terms/" xmlns:xsi="http://www.w3.org/2001/XMLSchema-instance" xsi:type="dcterms:W3CDTF">2026-09-25T15:28:32Z</dcterms:modified>
</cp:coreProperties>
</file>